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Downloads\"/>
    </mc:Choice>
  </mc:AlternateContent>
  <bookViews>
    <workbookView xWindow="0" yWindow="0" windowWidth="5610" windowHeight="120" tabRatio="753" firstSheet="1" activeTab="1"/>
  </bookViews>
  <sheets>
    <sheet name="理院升等評分表1010112 " sheetId="10" state="hidden" r:id="rId1"/>
    <sheet name="理院升等副教授以上評分表1080321" sheetId="9" r:id="rId2"/>
    <sheet name="理院升等助理教授評分表1040326" sheetId="11" r:id="rId3"/>
    <sheet name="9912之新制-校外審" sheetId="6" state="hidden" r:id="rId4"/>
    <sheet name="9810之舊制" sheetId="5" state="hidden" r:id="rId5"/>
    <sheet name="新舊制外審成績對照表" sheetId="2" state="hidden" r:id="rId6"/>
  </sheets>
  <definedNames>
    <definedName name="OLE_LINK1" localSheetId="2">理院升等助理教授評分表1040326!#REF!</definedName>
    <definedName name="OLE_LINK1" localSheetId="1">理院升等副教授以上評分表1080321!$D$8</definedName>
    <definedName name="OLE_LINK1" localSheetId="0">'理院升等評分表1010112 '!$D$7</definedName>
    <definedName name="_xlnm.Print_Titles" localSheetId="4">'9810之舊制'!$1:$1</definedName>
    <definedName name="_xlnm.Print_Titles" localSheetId="3">'9912之新制-校外審'!$1:$1</definedName>
  </definedNames>
  <calcPr calcId="162913" iterate="1"/>
</workbook>
</file>

<file path=xl/calcChain.xml><?xml version="1.0" encoding="utf-8"?>
<calcChain xmlns="http://schemas.openxmlformats.org/spreadsheetml/2006/main">
  <c r="F3" i="6" l="1"/>
  <c r="H3" i="6" s="1"/>
  <c r="G3" i="6"/>
  <c r="I3" i="6" s="1"/>
  <c r="F4" i="6"/>
  <c r="H4" i="6" s="1"/>
  <c r="G4" i="6"/>
  <c r="I4" i="6" s="1"/>
  <c r="F5" i="6"/>
  <c r="H5" i="6" s="1"/>
  <c r="G5" i="6"/>
  <c r="I5" i="6" s="1"/>
  <c r="C7" i="6"/>
  <c r="F10" i="6"/>
  <c r="H10" i="6" s="1"/>
  <c r="G10" i="6"/>
  <c r="I10" i="6" s="1"/>
  <c r="F11" i="6"/>
  <c r="H11" i="6" s="1"/>
  <c r="G11" i="6"/>
  <c r="I11" i="6" s="1"/>
  <c r="F12" i="6"/>
  <c r="H12" i="6" s="1"/>
  <c r="G12" i="6"/>
  <c r="I12" i="6" s="1"/>
  <c r="C14" i="6"/>
  <c r="F17" i="6"/>
  <c r="H17" i="6" s="1"/>
  <c r="G17" i="6"/>
  <c r="I17" i="6" s="1"/>
  <c r="F18" i="6"/>
  <c r="H18" i="6" s="1"/>
  <c r="G18" i="6"/>
  <c r="I18" i="6" s="1"/>
  <c r="F19" i="6"/>
  <c r="H19" i="6" s="1"/>
  <c r="G19" i="6"/>
  <c r="I19" i="6" s="1"/>
  <c r="C21" i="6"/>
  <c r="F26" i="6"/>
  <c r="H26" i="6" s="1"/>
  <c r="G26" i="6"/>
  <c r="I26" i="6" s="1"/>
  <c r="I30" i="6" s="1"/>
  <c r="F27" i="6"/>
  <c r="H27" i="6" s="1"/>
  <c r="G27" i="6"/>
  <c r="I27" i="6" s="1"/>
  <c r="F28" i="6"/>
  <c r="H28" i="6"/>
  <c r="G28" i="6"/>
  <c r="I28" i="6" s="1"/>
  <c r="C30" i="6"/>
  <c r="G28" i="5"/>
  <c r="I28" i="5" s="1"/>
  <c r="F28" i="5"/>
  <c r="H28" i="5" s="1"/>
  <c r="G27" i="5"/>
  <c r="F27" i="5"/>
  <c r="H27" i="5" s="1"/>
  <c r="G26" i="5"/>
  <c r="F26" i="5"/>
  <c r="H26" i="5" s="1"/>
  <c r="G19" i="5"/>
  <c r="I19" i="5" s="1"/>
  <c r="F19" i="5"/>
  <c r="H19" i="5"/>
  <c r="G18" i="5"/>
  <c r="I18" i="5" s="1"/>
  <c r="F18" i="5"/>
  <c r="H18" i="5" s="1"/>
  <c r="G17" i="5"/>
  <c r="I17" i="5" s="1"/>
  <c r="F17" i="5"/>
  <c r="H17" i="5" s="1"/>
  <c r="G12" i="5"/>
  <c r="I12" i="5" s="1"/>
  <c r="F12" i="5"/>
  <c r="G11" i="5"/>
  <c r="I11" i="5" s="1"/>
  <c r="F11" i="5"/>
  <c r="H11" i="5" s="1"/>
  <c r="G10" i="5"/>
  <c r="I10" i="5" s="1"/>
  <c r="F10" i="5"/>
  <c r="G5" i="5"/>
  <c r="G4" i="5"/>
  <c r="I4" i="5" s="1"/>
  <c r="F5" i="5"/>
  <c r="H5" i="5" s="1"/>
  <c r="F4" i="5"/>
  <c r="H4" i="5" s="1"/>
  <c r="F3" i="5"/>
  <c r="H3" i="5" s="1"/>
  <c r="G3" i="5"/>
  <c r="I3" i="5" s="1"/>
  <c r="I5" i="5"/>
  <c r="C7" i="5"/>
  <c r="H10" i="5"/>
  <c r="H12" i="5"/>
  <c r="C14" i="5"/>
  <c r="C21" i="5"/>
  <c r="I26" i="5"/>
  <c r="I27" i="5"/>
  <c r="C30" i="5"/>
  <c r="H13" i="2"/>
  <c r="H14" i="2"/>
  <c r="H15" i="2"/>
  <c r="H16" i="2"/>
  <c r="H17" i="2"/>
  <c r="H18" i="2"/>
  <c r="H19" i="2"/>
  <c r="H20" i="2"/>
  <c r="H21" i="2"/>
  <c r="H12" i="2"/>
  <c r="I30" i="5" l="1"/>
  <c r="H30" i="6"/>
  <c r="H21" i="6"/>
  <c r="H30" i="5"/>
  <c r="I21" i="6"/>
  <c r="H14" i="6"/>
  <c r="H14" i="5"/>
  <c r="I7" i="5"/>
  <c r="I14" i="5"/>
  <c r="H21" i="5"/>
  <c r="I21" i="5"/>
  <c r="H7" i="5"/>
  <c r="I7" i="6"/>
  <c r="I14" i="6"/>
  <c r="H7" i="6"/>
</calcChain>
</file>

<file path=xl/sharedStrings.xml><?xml version="1.0" encoding="utf-8"?>
<sst xmlns="http://schemas.openxmlformats.org/spreadsheetml/2006/main" count="490" uniqueCount="243">
  <si>
    <t>論文送外審成績</t>
  </si>
  <si>
    <t>三位審查人</t>
  </si>
  <si>
    <t>點數</t>
  </si>
  <si>
    <t>折算成績分數</t>
  </si>
  <si>
    <t>極力推薦</t>
  </si>
  <si>
    <r>
      <t>2</t>
    </r>
    <r>
      <rPr>
        <sz val="12"/>
        <rFont val="標楷體"/>
        <family val="4"/>
        <charset val="136"/>
      </rPr>
      <t>點</t>
    </r>
  </si>
  <si>
    <t>極力推薦與推薦之間</t>
  </si>
  <si>
    <r>
      <t>1.5</t>
    </r>
    <r>
      <rPr>
        <sz val="12"/>
        <rFont val="標楷體"/>
        <family val="4"/>
        <charset val="136"/>
      </rPr>
      <t>點</t>
    </r>
  </si>
  <si>
    <t>推薦</t>
  </si>
  <si>
    <r>
      <t>1</t>
    </r>
    <r>
      <rPr>
        <sz val="12"/>
        <rFont val="標楷體"/>
        <family val="4"/>
        <charset val="136"/>
      </rPr>
      <t>點</t>
    </r>
  </si>
  <si>
    <t>勉予推薦</t>
  </si>
  <si>
    <r>
      <t>0.5</t>
    </r>
    <r>
      <rPr>
        <sz val="12"/>
        <rFont val="標楷體"/>
        <family val="4"/>
        <charset val="136"/>
      </rPr>
      <t>點</t>
    </r>
  </si>
  <si>
    <t>不推薦</t>
  </si>
  <si>
    <r>
      <t>0</t>
    </r>
    <r>
      <rPr>
        <sz val="12"/>
        <rFont val="標楷體"/>
        <family val="4"/>
        <charset val="136"/>
      </rPr>
      <t>點</t>
    </r>
  </si>
  <si>
    <r>
      <t>6</t>
    </r>
    <r>
      <rPr>
        <sz val="12"/>
        <rFont val="標楷體"/>
        <family val="4"/>
        <charset val="136"/>
      </rPr>
      <t>點</t>
    </r>
  </si>
  <si>
    <r>
      <t>95</t>
    </r>
    <r>
      <rPr>
        <sz val="12"/>
        <rFont val="標楷體"/>
        <family val="4"/>
        <charset val="136"/>
      </rPr>
      <t>分</t>
    </r>
    <r>
      <rPr>
        <sz val="12"/>
        <rFont val="Times New Roman"/>
        <family val="1"/>
      </rPr>
      <t>x0.75=71.25</t>
    </r>
    <r>
      <rPr>
        <sz val="12"/>
        <rFont val="標楷體"/>
        <family val="4"/>
        <charset val="136"/>
      </rPr>
      <t>分</t>
    </r>
  </si>
  <si>
    <r>
      <t>5.5</t>
    </r>
    <r>
      <rPr>
        <sz val="12"/>
        <rFont val="標楷體"/>
        <family val="4"/>
        <charset val="136"/>
      </rPr>
      <t>點</t>
    </r>
  </si>
  <si>
    <r>
      <t>90</t>
    </r>
    <r>
      <rPr>
        <sz val="12"/>
        <rFont val="標楷體"/>
        <family val="4"/>
        <charset val="136"/>
      </rPr>
      <t>分</t>
    </r>
    <r>
      <rPr>
        <sz val="12"/>
        <rFont val="Times New Roman"/>
        <family val="1"/>
      </rPr>
      <t>x0.75=67.5</t>
    </r>
    <r>
      <rPr>
        <sz val="12"/>
        <rFont val="標楷體"/>
        <family val="4"/>
        <charset val="136"/>
      </rPr>
      <t>分</t>
    </r>
  </si>
  <si>
    <r>
      <t>5</t>
    </r>
    <r>
      <rPr>
        <sz val="12"/>
        <rFont val="標楷體"/>
        <family val="4"/>
        <charset val="136"/>
      </rPr>
      <t>點</t>
    </r>
  </si>
  <si>
    <r>
      <t>85</t>
    </r>
    <r>
      <rPr>
        <sz val="12"/>
        <rFont val="標楷體"/>
        <family val="4"/>
        <charset val="136"/>
      </rPr>
      <t>分</t>
    </r>
    <r>
      <rPr>
        <sz val="12"/>
        <rFont val="Times New Roman"/>
        <family val="1"/>
      </rPr>
      <t>x0.75=63.75</t>
    </r>
    <r>
      <rPr>
        <sz val="12"/>
        <rFont val="標楷體"/>
        <family val="4"/>
        <charset val="136"/>
      </rPr>
      <t>分</t>
    </r>
  </si>
  <si>
    <r>
      <t>4.5</t>
    </r>
    <r>
      <rPr>
        <sz val="12"/>
        <rFont val="標楷體"/>
        <family val="4"/>
        <charset val="136"/>
      </rPr>
      <t>點</t>
    </r>
  </si>
  <si>
    <r>
      <t>80</t>
    </r>
    <r>
      <rPr>
        <sz val="12"/>
        <rFont val="標楷體"/>
        <family val="4"/>
        <charset val="136"/>
      </rPr>
      <t>分</t>
    </r>
    <r>
      <rPr>
        <sz val="12"/>
        <rFont val="Times New Roman"/>
        <family val="1"/>
      </rPr>
      <t>x0.75=60</t>
    </r>
    <r>
      <rPr>
        <sz val="12"/>
        <rFont val="標楷體"/>
        <family val="4"/>
        <charset val="136"/>
      </rPr>
      <t>分</t>
    </r>
  </si>
  <si>
    <r>
      <t>4</t>
    </r>
    <r>
      <rPr>
        <sz val="12"/>
        <rFont val="標楷體"/>
        <family val="4"/>
        <charset val="136"/>
      </rPr>
      <t>點</t>
    </r>
  </si>
  <si>
    <r>
      <t>75</t>
    </r>
    <r>
      <rPr>
        <sz val="12"/>
        <rFont val="標楷體"/>
        <family val="4"/>
        <charset val="136"/>
      </rPr>
      <t>分</t>
    </r>
    <r>
      <rPr>
        <sz val="12"/>
        <rFont val="Times New Roman"/>
        <family val="1"/>
      </rPr>
      <t>x0.75=56.25</t>
    </r>
    <r>
      <rPr>
        <sz val="12"/>
        <rFont val="標楷體"/>
        <family val="4"/>
        <charset val="136"/>
      </rPr>
      <t>分</t>
    </r>
  </si>
  <si>
    <r>
      <t>3.5</t>
    </r>
    <r>
      <rPr>
        <sz val="12"/>
        <rFont val="標楷體"/>
        <family val="4"/>
        <charset val="136"/>
      </rPr>
      <t>點</t>
    </r>
  </si>
  <si>
    <r>
      <t>70</t>
    </r>
    <r>
      <rPr>
        <sz val="12"/>
        <rFont val="標楷體"/>
        <family val="4"/>
        <charset val="136"/>
      </rPr>
      <t>分</t>
    </r>
    <r>
      <rPr>
        <sz val="12"/>
        <rFont val="Times New Roman"/>
        <family val="1"/>
      </rPr>
      <t>x0.75=52.5</t>
    </r>
    <r>
      <rPr>
        <sz val="12"/>
        <rFont val="標楷體"/>
        <family val="4"/>
        <charset val="136"/>
      </rPr>
      <t>分</t>
    </r>
  </si>
  <si>
    <r>
      <t>3</t>
    </r>
    <r>
      <rPr>
        <sz val="12"/>
        <rFont val="標楷體"/>
        <family val="4"/>
        <charset val="136"/>
      </rPr>
      <t>點</t>
    </r>
  </si>
  <si>
    <r>
      <t>65</t>
    </r>
    <r>
      <rPr>
        <sz val="12"/>
        <rFont val="標楷體"/>
        <family val="4"/>
        <charset val="136"/>
      </rPr>
      <t>分</t>
    </r>
    <r>
      <rPr>
        <sz val="12"/>
        <rFont val="Times New Roman"/>
        <family val="1"/>
      </rPr>
      <t>x0.75=48.75</t>
    </r>
    <r>
      <rPr>
        <sz val="12"/>
        <rFont val="標楷體"/>
        <family val="4"/>
        <charset val="136"/>
      </rPr>
      <t>分</t>
    </r>
  </si>
  <si>
    <r>
      <t>2.5</t>
    </r>
    <r>
      <rPr>
        <sz val="12"/>
        <rFont val="標楷體"/>
        <family val="4"/>
        <charset val="136"/>
      </rPr>
      <t>點</t>
    </r>
  </si>
  <si>
    <r>
      <t>60</t>
    </r>
    <r>
      <rPr>
        <sz val="12"/>
        <rFont val="標楷體"/>
        <family val="4"/>
        <charset val="136"/>
      </rPr>
      <t>分</t>
    </r>
    <r>
      <rPr>
        <sz val="12"/>
        <rFont val="Times New Roman"/>
        <family val="1"/>
      </rPr>
      <t>x0.75=45</t>
    </r>
    <r>
      <rPr>
        <sz val="12"/>
        <rFont val="標楷體"/>
        <family val="4"/>
        <charset val="136"/>
      </rPr>
      <t>分</t>
    </r>
  </si>
  <si>
    <r>
      <t>55</t>
    </r>
    <r>
      <rPr>
        <sz val="12"/>
        <rFont val="標楷體"/>
        <family val="4"/>
        <charset val="136"/>
      </rPr>
      <t>分</t>
    </r>
    <r>
      <rPr>
        <sz val="12"/>
        <rFont val="Times New Roman"/>
        <family val="1"/>
      </rPr>
      <t>x0.75=41.25</t>
    </r>
    <r>
      <rPr>
        <sz val="12"/>
        <rFont val="標楷體"/>
        <family val="4"/>
        <charset val="136"/>
      </rPr>
      <t>分</t>
    </r>
  </si>
  <si>
    <r>
      <t>50</t>
    </r>
    <r>
      <rPr>
        <sz val="12"/>
        <rFont val="標楷體"/>
        <family val="4"/>
        <charset val="136"/>
      </rPr>
      <t>分</t>
    </r>
    <r>
      <rPr>
        <sz val="12"/>
        <rFont val="Times New Roman"/>
        <family val="1"/>
      </rPr>
      <t>x0.75=37.5</t>
    </r>
    <r>
      <rPr>
        <sz val="12"/>
        <rFont val="標楷體"/>
        <family val="4"/>
        <charset val="136"/>
      </rPr>
      <t>分</t>
    </r>
  </si>
  <si>
    <r>
      <t>40</t>
    </r>
    <r>
      <rPr>
        <sz val="12"/>
        <rFont val="標楷體"/>
        <family val="4"/>
        <charset val="136"/>
      </rPr>
      <t>分</t>
    </r>
    <r>
      <rPr>
        <sz val="12"/>
        <rFont val="Times New Roman"/>
        <family val="1"/>
      </rPr>
      <t>x0.75=30</t>
    </r>
    <r>
      <rPr>
        <sz val="12"/>
        <rFont val="標楷體"/>
        <family val="4"/>
        <charset val="136"/>
      </rPr>
      <t>分</t>
    </r>
  </si>
  <si>
    <r>
      <t>45</t>
    </r>
    <r>
      <rPr>
        <sz val="12"/>
        <rFont val="標楷體"/>
        <family val="4"/>
        <charset val="136"/>
      </rPr>
      <t>分</t>
    </r>
    <r>
      <rPr>
        <sz val="12"/>
        <rFont val="Times New Roman"/>
        <family val="1"/>
      </rPr>
      <t>x0.75=33.75</t>
    </r>
    <r>
      <rPr>
        <sz val="12"/>
        <rFont val="標楷體"/>
        <family val="4"/>
        <charset val="136"/>
      </rPr>
      <t>分</t>
    </r>
    <phoneticPr fontId="3" type="noConversion"/>
  </si>
  <si>
    <t>推薦與勉予推薦之間</t>
  </si>
  <si>
    <r>
      <t>9912</t>
    </r>
    <r>
      <rPr>
        <sz val="14"/>
        <rFont val="標楷體"/>
        <family val="4"/>
        <charset val="136"/>
      </rPr>
      <t>新制：</t>
    </r>
    <r>
      <rPr>
        <sz val="14"/>
        <rFont val="Times New Roman"/>
        <family val="1"/>
      </rPr>
      <t>A1</t>
    </r>
    <r>
      <rPr>
        <sz val="14"/>
        <rFont val="標楷體"/>
        <family val="4"/>
        <charset val="136"/>
      </rPr>
      <t>佔</t>
    </r>
    <r>
      <rPr>
        <sz val="14"/>
        <rFont val="Times New Roman"/>
        <family val="1"/>
      </rPr>
      <t>75</t>
    </r>
    <r>
      <rPr>
        <sz val="14"/>
        <rFont val="標楷體"/>
        <family val="4"/>
        <charset val="136"/>
      </rPr>
      <t>％、</t>
    </r>
    <r>
      <rPr>
        <sz val="14"/>
        <rFont val="Times New Roman"/>
        <family val="1"/>
      </rPr>
      <t>A2</t>
    </r>
    <r>
      <rPr>
        <sz val="14"/>
        <rFont val="標楷體"/>
        <family val="4"/>
        <charset val="136"/>
      </rPr>
      <t>佔</t>
    </r>
    <r>
      <rPr>
        <sz val="14"/>
        <rFont val="Times New Roman"/>
        <family val="1"/>
      </rPr>
      <t>25</t>
    </r>
    <r>
      <rPr>
        <sz val="14"/>
        <rFont val="標楷體"/>
        <family val="4"/>
        <charset val="136"/>
      </rPr>
      <t>％</t>
    </r>
  </si>
  <si>
    <r>
      <t>9810</t>
    </r>
    <r>
      <rPr>
        <sz val="14"/>
        <rFont val="標楷體"/>
        <family val="4"/>
        <charset val="136"/>
      </rPr>
      <t>舊制：</t>
    </r>
    <r>
      <rPr>
        <sz val="14"/>
        <rFont val="Times New Roman"/>
        <family val="1"/>
      </rPr>
      <t>A1</t>
    </r>
    <r>
      <rPr>
        <sz val="14"/>
        <rFont val="標楷體"/>
        <family val="4"/>
        <charset val="136"/>
      </rPr>
      <t>佔</t>
    </r>
    <r>
      <rPr>
        <sz val="14"/>
        <rFont val="Times New Roman"/>
        <family val="1"/>
      </rPr>
      <t>50</t>
    </r>
    <r>
      <rPr>
        <sz val="14"/>
        <rFont val="標楷體"/>
        <family val="4"/>
        <charset val="136"/>
      </rPr>
      <t>％、</t>
    </r>
    <r>
      <rPr>
        <sz val="14"/>
        <rFont val="Times New Roman"/>
        <family val="1"/>
      </rPr>
      <t>A2</t>
    </r>
    <r>
      <rPr>
        <sz val="14"/>
        <rFont val="標楷體"/>
        <family val="4"/>
        <charset val="136"/>
      </rPr>
      <t>佔</t>
    </r>
    <r>
      <rPr>
        <sz val="14"/>
        <rFont val="Times New Roman"/>
        <family val="1"/>
      </rPr>
      <t>50</t>
    </r>
    <r>
      <rPr>
        <sz val="14"/>
        <rFont val="標楷體"/>
        <family val="4"/>
        <charset val="136"/>
      </rPr>
      <t>％</t>
    </r>
  </si>
  <si>
    <r>
      <t>9912</t>
    </r>
    <r>
      <rPr>
        <sz val="14"/>
        <rFont val="標楷體"/>
        <family val="4"/>
        <charset val="136"/>
      </rPr>
      <t>新制：</t>
    </r>
    <r>
      <rPr>
        <sz val="14"/>
        <rFont val="Times New Roman"/>
        <family val="1"/>
      </rPr>
      <t>A1</t>
    </r>
    <r>
      <rPr>
        <sz val="14"/>
        <rFont val="標楷體"/>
        <family val="4"/>
        <charset val="136"/>
      </rPr>
      <t>佔</t>
    </r>
    <r>
      <rPr>
        <sz val="14"/>
        <rFont val="Times New Roman"/>
        <family val="1"/>
      </rPr>
      <t>75</t>
    </r>
    <r>
      <rPr>
        <sz val="14"/>
        <rFont val="標楷體"/>
        <family val="4"/>
        <charset val="136"/>
      </rPr>
      <t>％、</t>
    </r>
    <r>
      <rPr>
        <sz val="14"/>
        <rFont val="Times New Roman"/>
        <family val="1"/>
      </rPr>
      <t>A2</t>
    </r>
    <r>
      <rPr>
        <sz val="14"/>
        <rFont val="標楷體"/>
        <family val="4"/>
        <charset val="136"/>
      </rPr>
      <t>佔</t>
    </r>
    <r>
      <rPr>
        <sz val="14"/>
        <rFont val="Times New Roman"/>
        <family val="1"/>
      </rPr>
      <t>25</t>
    </r>
    <r>
      <rPr>
        <sz val="14"/>
        <rFont val="標楷體"/>
        <family val="4"/>
        <charset val="136"/>
      </rPr>
      <t>％</t>
    </r>
    <phoneticPr fontId="3" type="noConversion"/>
  </si>
  <si>
    <r>
      <t>9810</t>
    </r>
    <r>
      <rPr>
        <sz val="14"/>
        <rFont val="標楷體"/>
        <family val="4"/>
        <charset val="136"/>
      </rPr>
      <t>舊制：</t>
    </r>
    <r>
      <rPr>
        <sz val="14"/>
        <rFont val="Times New Roman"/>
        <family val="1"/>
      </rPr>
      <t>A1</t>
    </r>
    <r>
      <rPr>
        <sz val="14"/>
        <rFont val="標楷體"/>
        <family val="4"/>
        <charset val="136"/>
      </rPr>
      <t>佔</t>
    </r>
    <r>
      <rPr>
        <sz val="14"/>
        <rFont val="Times New Roman"/>
        <family val="1"/>
      </rPr>
      <t>50</t>
    </r>
    <r>
      <rPr>
        <sz val="14"/>
        <rFont val="標楷體"/>
        <family val="4"/>
        <charset val="136"/>
      </rPr>
      <t>％、</t>
    </r>
    <r>
      <rPr>
        <sz val="14"/>
        <rFont val="Times New Roman"/>
        <family val="1"/>
      </rPr>
      <t>A2</t>
    </r>
    <r>
      <rPr>
        <sz val="14"/>
        <rFont val="標楷體"/>
        <family val="4"/>
        <charset val="136"/>
      </rPr>
      <t>佔</t>
    </r>
    <r>
      <rPr>
        <sz val="14"/>
        <rFont val="Times New Roman"/>
        <family val="1"/>
      </rPr>
      <t>50</t>
    </r>
    <r>
      <rPr>
        <sz val="14"/>
        <rFont val="標楷體"/>
        <family val="4"/>
        <charset val="136"/>
      </rPr>
      <t>％</t>
    </r>
    <phoneticPr fontId="3" type="noConversion"/>
  </si>
  <si>
    <r>
      <t>6.5</t>
    </r>
    <r>
      <rPr>
        <b/>
        <sz val="12"/>
        <rFont val="標楷體"/>
        <family val="4"/>
        <charset val="136"/>
      </rPr>
      <t>點</t>
    </r>
  </si>
  <si>
    <r>
      <t>100</t>
    </r>
    <r>
      <rPr>
        <b/>
        <sz val="12"/>
        <rFont val="標楷體"/>
        <family val="4"/>
        <charset val="136"/>
      </rPr>
      <t>分</t>
    </r>
    <r>
      <rPr>
        <b/>
        <sz val="12"/>
        <rFont val="Times New Roman"/>
        <family val="1"/>
      </rPr>
      <t>x0.75=75</t>
    </r>
    <r>
      <rPr>
        <b/>
        <sz val="12"/>
        <rFont val="標楷體"/>
        <family val="4"/>
        <charset val="136"/>
      </rPr>
      <t>分</t>
    </r>
  </si>
  <si>
    <r>
      <t>論文送外審成績獲三位審查人極力推薦時，院教評會得參考外審委員審查意見酌加</t>
    </r>
    <r>
      <rPr>
        <b/>
        <sz val="12"/>
        <rFont val="Times New Roman"/>
        <family val="1"/>
      </rPr>
      <t>0.5</t>
    </r>
    <r>
      <rPr>
        <b/>
        <sz val="12"/>
        <rFont val="標楷體"/>
        <family val="4"/>
        <charset val="136"/>
      </rPr>
      <t>點</t>
    </r>
  </si>
  <si>
    <r>
      <t>A1</t>
    </r>
    <r>
      <rPr>
        <sz val="12"/>
        <rFont val="標楷體"/>
        <family val="4"/>
        <charset val="136"/>
      </rPr>
      <t>佔</t>
    </r>
    <r>
      <rPr>
        <sz val="12"/>
        <rFont val="Times New Roman"/>
        <family val="1"/>
      </rPr>
      <t>75</t>
    </r>
    <r>
      <rPr>
        <sz val="12"/>
        <rFont val="標楷體"/>
        <family val="4"/>
        <charset val="136"/>
      </rPr>
      <t>％</t>
    </r>
    <phoneticPr fontId="3" type="noConversion"/>
  </si>
  <si>
    <r>
      <t>A1</t>
    </r>
    <r>
      <rPr>
        <sz val="12"/>
        <rFont val="標楷體"/>
        <family val="4"/>
        <charset val="136"/>
      </rPr>
      <t>佔</t>
    </r>
    <r>
      <rPr>
        <sz val="12"/>
        <rFont val="Times New Roman"/>
        <family val="1"/>
      </rPr>
      <t>50</t>
    </r>
    <r>
      <rPr>
        <sz val="12"/>
        <rFont val="標楷體"/>
        <family val="4"/>
        <charset val="136"/>
      </rPr>
      <t>％</t>
    </r>
    <phoneticPr fontId="3" type="noConversion"/>
  </si>
  <si>
    <r>
      <t>A2</t>
    </r>
    <r>
      <rPr>
        <sz val="12"/>
        <rFont val="標楷體"/>
        <family val="4"/>
        <charset val="136"/>
      </rPr>
      <t>佔</t>
    </r>
    <r>
      <rPr>
        <sz val="12"/>
        <rFont val="Times New Roman"/>
        <family val="1"/>
      </rPr>
      <t>25</t>
    </r>
    <r>
      <rPr>
        <sz val="12"/>
        <rFont val="標楷體"/>
        <family val="4"/>
        <charset val="136"/>
      </rPr>
      <t>％</t>
    </r>
    <phoneticPr fontId="3" type="noConversion"/>
  </si>
  <si>
    <r>
      <t>A2</t>
    </r>
    <r>
      <rPr>
        <sz val="12"/>
        <rFont val="標楷體"/>
        <family val="4"/>
        <charset val="136"/>
      </rPr>
      <t>佔</t>
    </r>
    <r>
      <rPr>
        <sz val="12"/>
        <rFont val="Times New Roman"/>
        <family val="1"/>
      </rPr>
      <t>50</t>
    </r>
    <r>
      <rPr>
        <sz val="12"/>
        <rFont val="標楷體"/>
        <family val="4"/>
        <charset val="136"/>
      </rPr>
      <t>％</t>
    </r>
    <phoneticPr fontId="3" type="noConversion"/>
  </si>
  <si>
    <r>
      <t>100</t>
    </r>
    <r>
      <rPr>
        <sz val="12"/>
        <rFont val="標楷體"/>
        <family val="4"/>
        <charset val="136"/>
      </rPr>
      <t>分</t>
    </r>
    <r>
      <rPr>
        <sz val="12"/>
        <rFont val="Times New Roman"/>
        <family val="1"/>
      </rPr>
      <t>x0.5=50</t>
    </r>
    <r>
      <rPr>
        <sz val="12"/>
        <rFont val="標楷體"/>
        <family val="4"/>
        <charset val="136"/>
      </rPr>
      <t>分</t>
    </r>
    <phoneticPr fontId="3" type="noConversion"/>
  </si>
  <si>
    <t>分數</t>
    <phoneticPr fontId="3" type="noConversion"/>
  </si>
  <si>
    <r>
      <t>A1</t>
    </r>
    <r>
      <rPr>
        <sz val="14"/>
        <rFont val="標楷體"/>
        <family val="4"/>
        <charset val="136"/>
      </rPr>
      <t>加權</t>
    </r>
    <phoneticPr fontId="3" type="noConversion"/>
  </si>
  <si>
    <r>
      <t>加權分數
院教評</t>
    </r>
    <r>
      <rPr>
        <sz val="14"/>
        <rFont val="Times New Roman"/>
        <family val="1"/>
      </rPr>
      <t>2</t>
    </r>
  </si>
  <si>
    <t>Ag</t>
    <phoneticPr fontId="3" type="noConversion"/>
  </si>
  <si>
    <r>
      <t>95</t>
    </r>
    <r>
      <rPr>
        <sz val="12"/>
        <rFont val="標楷體"/>
        <family val="4"/>
        <charset val="136"/>
      </rPr>
      <t>分</t>
    </r>
    <r>
      <rPr>
        <sz val="12"/>
        <rFont val="Times New Roman"/>
        <family val="1"/>
      </rPr>
      <t>x0.5=47.5</t>
    </r>
    <r>
      <rPr>
        <sz val="12"/>
        <rFont val="標楷體"/>
        <family val="4"/>
        <charset val="136"/>
      </rPr>
      <t>分</t>
    </r>
    <phoneticPr fontId="3" type="noConversion"/>
  </si>
  <si>
    <r>
      <t>90</t>
    </r>
    <r>
      <rPr>
        <sz val="12"/>
        <rFont val="標楷體"/>
        <family val="4"/>
        <charset val="136"/>
      </rPr>
      <t>分</t>
    </r>
    <r>
      <rPr>
        <sz val="12"/>
        <rFont val="Times New Roman"/>
        <family val="1"/>
      </rPr>
      <t>x0.5=45</t>
    </r>
    <r>
      <rPr>
        <sz val="12"/>
        <rFont val="標楷體"/>
        <family val="4"/>
        <charset val="136"/>
      </rPr>
      <t>分</t>
    </r>
    <phoneticPr fontId="3" type="noConversion"/>
  </si>
  <si>
    <r>
      <t>85</t>
    </r>
    <r>
      <rPr>
        <sz val="12"/>
        <rFont val="標楷體"/>
        <family val="4"/>
        <charset val="136"/>
      </rPr>
      <t>分</t>
    </r>
    <r>
      <rPr>
        <sz val="12"/>
        <rFont val="Times New Roman"/>
        <family val="1"/>
      </rPr>
      <t>x0.5=42.5</t>
    </r>
    <r>
      <rPr>
        <sz val="12"/>
        <rFont val="標楷體"/>
        <family val="4"/>
        <charset val="136"/>
      </rPr>
      <t>分</t>
    </r>
    <phoneticPr fontId="3" type="noConversion"/>
  </si>
  <si>
    <r>
      <t>80</t>
    </r>
    <r>
      <rPr>
        <sz val="12"/>
        <rFont val="標楷體"/>
        <family val="4"/>
        <charset val="136"/>
      </rPr>
      <t>分</t>
    </r>
    <r>
      <rPr>
        <sz val="12"/>
        <rFont val="Times New Roman"/>
        <family val="1"/>
      </rPr>
      <t>x0.5=40</t>
    </r>
    <r>
      <rPr>
        <sz val="12"/>
        <rFont val="標楷體"/>
        <family val="4"/>
        <charset val="136"/>
      </rPr>
      <t>分</t>
    </r>
    <phoneticPr fontId="3" type="noConversion"/>
  </si>
  <si>
    <r>
      <t>70</t>
    </r>
    <r>
      <rPr>
        <sz val="12"/>
        <rFont val="標楷體"/>
        <family val="4"/>
        <charset val="136"/>
      </rPr>
      <t>分</t>
    </r>
    <r>
      <rPr>
        <sz val="12"/>
        <rFont val="Times New Roman"/>
        <family val="1"/>
      </rPr>
      <t>x0.5=35</t>
    </r>
    <r>
      <rPr>
        <sz val="12"/>
        <rFont val="標楷體"/>
        <family val="4"/>
        <charset val="136"/>
      </rPr>
      <t>分</t>
    </r>
    <phoneticPr fontId="3" type="noConversion"/>
  </si>
  <si>
    <r>
      <t>60</t>
    </r>
    <r>
      <rPr>
        <sz val="12"/>
        <rFont val="標楷體"/>
        <family val="4"/>
        <charset val="136"/>
      </rPr>
      <t>分</t>
    </r>
    <r>
      <rPr>
        <sz val="12"/>
        <rFont val="Times New Roman"/>
        <family val="1"/>
      </rPr>
      <t>x0.5=30</t>
    </r>
    <r>
      <rPr>
        <sz val="12"/>
        <rFont val="標楷體"/>
        <family val="4"/>
        <charset val="136"/>
      </rPr>
      <t>分</t>
    </r>
    <phoneticPr fontId="3" type="noConversion"/>
  </si>
  <si>
    <r>
      <t>50</t>
    </r>
    <r>
      <rPr>
        <sz val="12"/>
        <rFont val="標楷體"/>
        <family val="4"/>
        <charset val="136"/>
      </rPr>
      <t>分</t>
    </r>
    <r>
      <rPr>
        <sz val="12"/>
        <rFont val="Times New Roman"/>
        <family val="1"/>
      </rPr>
      <t>x0.5=25</t>
    </r>
    <r>
      <rPr>
        <sz val="12"/>
        <rFont val="標楷體"/>
        <family val="4"/>
        <charset val="136"/>
      </rPr>
      <t>分</t>
    </r>
    <phoneticPr fontId="3" type="noConversion"/>
  </si>
  <si>
    <r>
      <t>45</t>
    </r>
    <r>
      <rPr>
        <sz val="12"/>
        <rFont val="標楷體"/>
        <family val="4"/>
        <charset val="136"/>
      </rPr>
      <t>分</t>
    </r>
    <r>
      <rPr>
        <sz val="12"/>
        <rFont val="Times New Roman"/>
        <family val="1"/>
      </rPr>
      <t>x0.5=22.5</t>
    </r>
    <r>
      <rPr>
        <sz val="12"/>
        <rFont val="標楷體"/>
        <family val="4"/>
        <charset val="136"/>
      </rPr>
      <t>分</t>
    </r>
    <phoneticPr fontId="3" type="noConversion"/>
  </si>
  <si>
    <r>
      <t>40</t>
    </r>
    <r>
      <rPr>
        <sz val="12"/>
        <rFont val="標楷體"/>
        <family val="4"/>
        <charset val="136"/>
      </rPr>
      <t>分</t>
    </r>
    <r>
      <rPr>
        <sz val="12"/>
        <rFont val="Times New Roman"/>
        <family val="1"/>
      </rPr>
      <t>x0.5=20</t>
    </r>
    <r>
      <rPr>
        <sz val="12"/>
        <rFont val="標楷體"/>
        <family val="4"/>
        <charset val="136"/>
      </rPr>
      <t>分</t>
    </r>
    <phoneticPr fontId="3" type="noConversion"/>
  </si>
  <si>
    <t>化學系謝淑貞老師</t>
    <phoneticPr fontId="3" type="noConversion"/>
  </si>
  <si>
    <t>加權數</t>
    <phoneticPr fontId="3" type="noConversion"/>
  </si>
  <si>
    <t>系教評成績</t>
    <phoneticPr fontId="3" type="noConversion"/>
  </si>
  <si>
    <t>A1</t>
    <phoneticPr fontId="3" type="noConversion"/>
  </si>
  <si>
    <t>A2</t>
    <phoneticPr fontId="3" type="noConversion"/>
  </si>
  <si>
    <r>
      <t>分數</t>
    </r>
    <r>
      <rPr>
        <sz val="14"/>
        <rFont val="Times New Roman"/>
        <family val="1"/>
      </rPr>
      <t>1</t>
    </r>
    <phoneticPr fontId="3" type="noConversion"/>
  </si>
  <si>
    <r>
      <t>分數</t>
    </r>
    <r>
      <rPr>
        <sz val="14"/>
        <rFont val="Times New Roman"/>
        <family val="1"/>
      </rPr>
      <t xml:space="preserve">2
</t>
    </r>
    <r>
      <rPr>
        <sz val="14"/>
        <rFont val="標楷體"/>
        <family val="4"/>
        <charset val="136"/>
      </rPr>
      <t>未加分</t>
    </r>
    <phoneticPr fontId="3" type="noConversion"/>
  </si>
  <si>
    <r>
      <t>加權分數
院教評</t>
    </r>
    <r>
      <rPr>
        <sz val="14"/>
        <rFont val="Times New Roman"/>
        <family val="1"/>
      </rPr>
      <t>1</t>
    </r>
    <phoneticPr fontId="3" type="noConversion"/>
  </si>
  <si>
    <r>
      <t>院教評加分情形</t>
    </r>
    <r>
      <rPr>
        <sz val="14"/>
        <rFont val="Times New Roman"/>
        <family val="1"/>
      </rPr>
      <t>1</t>
    </r>
    <phoneticPr fontId="3" type="noConversion"/>
  </si>
  <si>
    <t>院教評加分說明</t>
    <phoneticPr fontId="3" type="noConversion"/>
  </si>
  <si>
    <t>院教評扣分情形</t>
    <phoneticPr fontId="3" type="noConversion"/>
  </si>
  <si>
    <t>研究</t>
    <phoneticPr fontId="3" type="noConversion"/>
  </si>
  <si>
    <t>Ag</t>
    <phoneticPr fontId="3" type="noConversion"/>
  </si>
  <si>
    <t>教學</t>
    <phoneticPr fontId="3" type="noConversion"/>
  </si>
  <si>
    <r>
      <t>至多</t>
    </r>
    <r>
      <rPr>
        <sz val="14"/>
        <rFont val="Times New Roman"/>
        <family val="1"/>
      </rPr>
      <t>20</t>
    </r>
    <r>
      <rPr>
        <sz val="14"/>
        <rFont val="標楷體"/>
        <family val="4"/>
        <charset val="136"/>
      </rPr>
      <t>分</t>
    </r>
    <phoneticPr fontId="3" type="noConversion"/>
  </si>
  <si>
    <r>
      <t>至多</t>
    </r>
    <r>
      <rPr>
        <sz val="14"/>
        <rFont val="Times New Roman"/>
        <family val="1"/>
      </rPr>
      <t>15</t>
    </r>
    <r>
      <rPr>
        <sz val="14"/>
        <rFont val="標楷體"/>
        <family val="4"/>
        <charset val="136"/>
      </rPr>
      <t>分</t>
    </r>
    <phoneticPr fontId="3" type="noConversion"/>
  </si>
  <si>
    <t>服務</t>
    <phoneticPr fontId="3" type="noConversion"/>
  </si>
  <si>
    <t>系教評成績合計</t>
    <phoneticPr fontId="3" type="noConversion"/>
  </si>
  <si>
    <t>院教評成績1合計</t>
    <phoneticPr fontId="3" type="noConversion"/>
  </si>
  <si>
    <t>院教評成績2合計</t>
    <phoneticPr fontId="3" type="noConversion"/>
  </si>
  <si>
    <t>物理系邱雅萍老師</t>
    <phoneticPr fontId="3" type="noConversion"/>
  </si>
  <si>
    <r>
      <t>分數</t>
    </r>
    <r>
      <rPr>
        <sz val="14"/>
        <rFont val="Times New Roman"/>
        <family val="1"/>
      </rPr>
      <t>2</t>
    </r>
    <phoneticPr fontId="3" type="noConversion"/>
  </si>
  <si>
    <t>物理系林啟湟老師</t>
    <phoneticPr fontId="3" type="noConversion"/>
  </si>
  <si>
    <t>物理系郭建成老師</t>
    <phoneticPr fontId="3" type="noConversion"/>
  </si>
  <si>
    <r>
      <t>A1</t>
    </r>
    <r>
      <rPr>
        <sz val="14"/>
        <rFont val="標楷體"/>
        <family val="4"/>
        <charset val="136"/>
      </rPr>
      <t>原始外審點數：</t>
    </r>
    <r>
      <rPr>
        <sz val="14"/>
        <rFont val="Times New Roman"/>
        <family val="1"/>
      </rPr>
      <t>6</t>
    </r>
    <r>
      <rPr>
        <sz val="14"/>
        <rFont val="標楷體"/>
        <family val="4"/>
        <charset val="136"/>
      </rPr>
      <t>點，</t>
    </r>
    <r>
      <rPr>
        <sz val="14"/>
        <rFont val="Times New Roman"/>
        <family val="1"/>
      </rPr>
      <t>50</t>
    </r>
    <r>
      <rPr>
        <sz val="14"/>
        <rFont val="標楷體"/>
        <family val="4"/>
        <charset val="136"/>
      </rPr>
      <t>分</t>
    </r>
    <r>
      <rPr>
        <sz val="14"/>
        <rFont val="標楷體"/>
        <family val="4"/>
        <charset val="136"/>
      </rPr>
      <t xml:space="preserve">
</t>
    </r>
    <r>
      <rPr>
        <sz val="14"/>
        <rFont val="Times New Roman"/>
        <family val="1"/>
      </rPr>
      <t>A2</t>
    </r>
    <r>
      <rPr>
        <sz val="14"/>
        <rFont val="標楷體"/>
        <family val="4"/>
        <charset val="136"/>
      </rPr>
      <t>：</t>
    </r>
    <r>
      <rPr>
        <sz val="14"/>
        <rFont val="Times New Roman"/>
        <family val="1"/>
      </rPr>
      <t>Aa</t>
    </r>
    <r>
      <rPr>
        <sz val="14"/>
        <rFont val="標楷體"/>
        <family val="4"/>
        <charset val="136"/>
      </rPr>
      <t>＋</t>
    </r>
    <r>
      <rPr>
        <sz val="14"/>
        <rFont val="Times New Roman"/>
        <family val="1"/>
      </rPr>
      <t>Ab</t>
    </r>
    <r>
      <rPr>
        <sz val="14"/>
        <rFont val="標楷體"/>
        <family val="4"/>
        <charset val="136"/>
      </rPr>
      <t>＋</t>
    </r>
    <r>
      <rPr>
        <sz val="14"/>
        <rFont val="Times New Roman"/>
        <family val="1"/>
      </rPr>
      <t>Ac</t>
    </r>
    <r>
      <rPr>
        <sz val="14"/>
        <rFont val="標楷體"/>
        <family val="4"/>
        <charset val="136"/>
      </rPr>
      <t>＋</t>
    </r>
    <r>
      <rPr>
        <sz val="14"/>
        <rFont val="Times New Roman"/>
        <family val="1"/>
      </rPr>
      <t>Ad</t>
    </r>
    <r>
      <rPr>
        <sz val="14"/>
        <rFont val="標楷體"/>
        <family val="4"/>
        <charset val="136"/>
      </rPr>
      <t>＋</t>
    </r>
    <r>
      <rPr>
        <sz val="14"/>
        <rFont val="Times New Roman"/>
        <family val="1"/>
      </rPr>
      <t>Ae</t>
    </r>
    <r>
      <rPr>
        <sz val="14"/>
        <rFont val="標楷體"/>
        <family val="4"/>
        <charset val="136"/>
      </rPr>
      <t>＋</t>
    </r>
    <r>
      <rPr>
        <sz val="14"/>
        <rFont val="Times New Roman"/>
        <family val="1"/>
      </rPr>
      <t>Af</t>
    </r>
    <r>
      <rPr>
        <sz val="14"/>
        <rFont val="標楷體"/>
        <family val="4"/>
        <charset val="136"/>
      </rPr>
      <t>＝</t>
    </r>
    <r>
      <rPr>
        <sz val="14"/>
        <rFont val="Times New Roman"/>
        <family val="1"/>
      </rPr>
      <t>15</t>
    </r>
    <r>
      <rPr>
        <sz val="14"/>
        <rFont val="標楷體"/>
        <family val="4"/>
        <charset val="136"/>
      </rPr>
      <t>分</t>
    </r>
    <phoneticPr fontId="3" type="noConversion"/>
  </si>
  <si>
    <r>
      <t>A1</t>
    </r>
    <r>
      <rPr>
        <sz val="14"/>
        <rFont val="標楷體"/>
        <family val="4"/>
        <charset val="136"/>
      </rPr>
      <t>原始外審點數：</t>
    </r>
    <r>
      <rPr>
        <sz val="14"/>
        <rFont val="Times New Roman"/>
        <family val="1"/>
      </rPr>
      <t>5</t>
    </r>
    <r>
      <rPr>
        <sz val="14"/>
        <rFont val="標楷體"/>
        <family val="4"/>
        <charset val="136"/>
      </rPr>
      <t>點，</t>
    </r>
    <r>
      <rPr>
        <sz val="14"/>
        <rFont val="Times New Roman"/>
        <family val="1"/>
      </rPr>
      <t>45</t>
    </r>
    <r>
      <rPr>
        <sz val="14"/>
        <rFont val="標楷體"/>
        <family val="4"/>
        <charset val="136"/>
      </rPr>
      <t>分</t>
    </r>
    <r>
      <rPr>
        <sz val="14"/>
        <rFont val="標楷體"/>
        <family val="4"/>
        <charset val="136"/>
      </rPr>
      <t xml:space="preserve">
</t>
    </r>
    <r>
      <rPr>
        <sz val="14"/>
        <rFont val="Times New Roman"/>
        <family val="1"/>
      </rPr>
      <t>A2</t>
    </r>
    <r>
      <rPr>
        <sz val="14"/>
        <rFont val="標楷體"/>
        <family val="4"/>
        <charset val="136"/>
      </rPr>
      <t>：</t>
    </r>
    <r>
      <rPr>
        <sz val="14"/>
        <rFont val="Times New Roman"/>
        <family val="1"/>
      </rPr>
      <t>Aa</t>
    </r>
    <r>
      <rPr>
        <sz val="14"/>
        <rFont val="標楷體"/>
        <family val="4"/>
        <charset val="136"/>
      </rPr>
      <t>＋</t>
    </r>
    <r>
      <rPr>
        <sz val="14"/>
        <rFont val="Times New Roman"/>
        <family val="1"/>
      </rPr>
      <t>Ab</t>
    </r>
    <r>
      <rPr>
        <sz val="14"/>
        <rFont val="標楷體"/>
        <family val="4"/>
        <charset val="136"/>
      </rPr>
      <t>＋</t>
    </r>
    <r>
      <rPr>
        <sz val="14"/>
        <rFont val="Times New Roman"/>
        <family val="1"/>
      </rPr>
      <t>Ac</t>
    </r>
    <r>
      <rPr>
        <sz val="14"/>
        <rFont val="標楷體"/>
        <family val="4"/>
        <charset val="136"/>
      </rPr>
      <t>＋</t>
    </r>
    <r>
      <rPr>
        <sz val="14"/>
        <rFont val="Times New Roman"/>
        <family val="1"/>
      </rPr>
      <t>Ad</t>
    </r>
    <r>
      <rPr>
        <sz val="14"/>
        <rFont val="標楷體"/>
        <family val="4"/>
        <charset val="136"/>
      </rPr>
      <t>＋</t>
    </r>
    <r>
      <rPr>
        <sz val="14"/>
        <rFont val="Times New Roman"/>
        <family val="1"/>
      </rPr>
      <t>Ae</t>
    </r>
    <r>
      <rPr>
        <sz val="14"/>
        <rFont val="標楷體"/>
        <family val="4"/>
        <charset val="136"/>
      </rPr>
      <t>＋</t>
    </r>
    <r>
      <rPr>
        <sz val="14"/>
        <rFont val="Times New Roman"/>
        <family val="1"/>
      </rPr>
      <t>Af</t>
    </r>
    <r>
      <rPr>
        <sz val="14"/>
        <rFont val="標楷體"/>
        <family val="4"/>
        <charset val="136"/>
      </rPr>
      <t>＝</t>
    </r>
    <r>
      <rPr>
        <sz val="14"/>
        <rFont val="Times New Roman"/>
        <family val="1"/>
      </rPr>
      <t>15</t>
    </r>
    <r>
      <rPr>
        <sz val="14"/>
        <rFont val="標楷體"/>
        <family val="4"/>
        <charset val="136"/>
      </rPr>
      <t>分</t>
    </r>
    <phoneticPr fontId="3" type="noConversion"/>
  </si>
  <si>
    <r>
      <t>A1</t>
    </r>
    <r>
      <rPr>
        <sz val="14"/>
        <rFont val="標楷體"/>
        <family val="4"/>
        <charset val="136"/>
      </rPr>
      <t>原始外審點數：</t>
    </r>
    <r>
      <rPr>
        <sz val="14"/>
        <rFont val="Times New Roman"/>
        <family val="1"/>
      </rPr>
      <t>4.5</t>
    </r>
    <r>
      <rPr>
        <sz val="14"/>
        <rFont val="標楷體"/>
        <family val="4"/>
        <charset val="136"/>
      </rPr>
      <t>點，</t>
    </r>
    <r>
      <rPr>
        <sz val="14"/>
        <rFont val="Times New Roman"/>
        <family val="1"/>
      </rPr>
      <t>42.5</t>
    </r>
    <r>
      <rPr>
        <sz val="14"/>
        <rFont val="標楷體"/>
        <family val="4"/>
        <charset val="136"/>
      </rPr>
      <t>分</t>
    </r>
    <r>
      <rPr>
        <sz val="14"/>
        <rFont val="標楷體"/>
        <family val="4"/>
        <charset val="136"/>
      </rPr>
      <t xml:space="preserve">
</t>
    </r>
    <r>
      <rPr>
        <sz val="14"/>
        <rFont val="Times New Roman"/>
        <family val="1"/>
      </rPr>
      <t>A2</t>
    </r>
    <r>
      <rPr>
        <sz val="14"/>
        <rFont val="標楷體"/>
        <family val="4"/>
        <charset val="136"/>
      </rPr>
      <t>：</t>
    </r>
    <r>
      <rPr>
        <sz val="14"/>
        <rFont val="Times New Roman"/>
        <family val="1"/>
      </rPr>
      <t>Aa</t>
    </r>
    <r>
      <rPr>
        <sz val="14"/>
        <rFont val="標楷體"/>
        <family val="4"/>
        <charset val="136"/>
      </rPr>
      <t>＋</t>
    </r>
    <r>
      <rPr>
        <sz val="14"/>
        <rFont val="Times New Roman"/>
        <family val="1"/>
      </rPr>
      <t>Ab</t>
    </r>
    <r>
      <rPr>
        <sz val="14"/>
        <rFont val="標楷體"/>
        <family val="4"/>
        <charset val="136"/>
      </rPr>
      <t>＋</t>
    </r>
    <r>
      <rPr>
        <sz val="14"/>
        <rFont val="Times New Roman"/>
        <family val="1"/>
      </rPr>
      <t>Ac</t>
    </r>
    <r>
      <rPr>
        <sz val="14"/>
        <rFont val="標楷體"/>
        <family val="4"/>
        <charset val="136"/>
      </rPr>
      <t>＋</t>
    </r>
    <r>
      <rPr>
        <sz val="14"/>
        <rFont val="Times New Roman"/>
        <family val="1"/>
      </rPr>
      <t>Ad</t>
    </r>
    <r>
      <rPr>
        <sz val="14"/>
        <rFont val="標楷體"/>
        <family val="4"/>
        <charset val="136"/>
      </rPr>
      <t>＋</t>
    </r>
    <r>
      <rPr>
        <sz val="14"/>
        <rFont val="Times New Roman"/>
        <family val="1"/>
      </rPr>
      <t>Ae</t>
    </r>
    <r>
      <rPr>
        <sz val="14"/>
        <rFont val="標楷體"/>
        <family val="4"/>
        <charset val="136"/>
      </rPr>
      <t>＋</t>
    </r>
    <r>
      <rPr>
        <sz val="14"/>
        <rFont val="Times New Roman"/>
        <family val="1"/>
      </rPr>
      <t>Af</t>
    </r>
    <r>
      <rPr>
        <sz val="14"/>
        <rFont val="標楷體"/>
        <family val="4"/>
        <charset val="136"/>
      </rPr>
      <t>＝</t>
    </r>
    <r>
      <rPr>
        <sz val="14"/>
        <rFont val="Times New Roman"/>
        <family val="1"/>
      </rPr>
      <t>15</t>
    </r>
    <r>
      <rPr>
        <sz val="14"/>
        <rFont val="標楷體"/>
        <family val="4"/>
        <charset val="136"/>
      </rPr>
      <t>分</t>
    </r>
    <phoneticPr fontId="3" type="noConversion"/>
  </si>
  <si>
    <r>
      <t>99</t>
    </r>
    <r>
      <rPr>
        <sz val="18"/>
        <rFont val="標楷體"/>
        <family val="4"/>
        <charset val="136"/>
      </rPr>
      <t>學年第二學期理學院教師升等成績計算表</t>
    </r>
    <r>
      <rPr>
        <sz val="18"/>
        <rFont val="Times New Roman"/>
        <family val="1"/>
      </rPr>
      <t>-</t>
    </r>
    <r>
      <rPr>
        <sz val="18"/>
        <rFont val="標楷體"/>
        <family val="4"/>
        <charset val="136"/>
      </rPr>
      <t>舊制</t>
    </r>
    <phoneticPr fontId="3" type="noConversion"/>
  </si>
  <si>
    <t>化學系謝淑貞老師</t>
    <phoneticPr fontId="3" type="noConversion"/>
  </si>
  <si>
    <t>加權數</t>
    <phoneticPr fontId="3" type="noConversion"/>
  </si>
  <si>
    <t>系教評成績</t>
    <phoneticPr fontId="3" type="noConversion"/>
  </si>
  <si>
    <t>A1</t>
    <phoneticPr fontId="3" type="noConversion"/>
  </si>
  <si>
    <t>A2</t>
    <phoneticPr fontId="3" type="noConversion"/>
  </si>
  <si>
    <r>
      <t>分數</t>
    </r>
    <r>
      <rPr>
        <sz val="14"/>
        <rFont val="Times New Roman"/>
        <family val="1"/>
      </rPr>
      <t>1</t>
    </r>
    <phoneticPr fontId="3" type="noConversion"/>
  </si>
  <si>
    <r>
      <t>分數</t>
    </r>
    <r>
      <rPr>
        <sz val="14"/>
        <rFont val="Times New Roman"/>
        <family val="1"/>
      </rPr>
      <t xml:space="preserve">2
</t>
    </r>
    <r>
      <rPr>
        <sz val="14"/>
        <rFont val="標楷體"/>
        <family val="4"/>
        <charset val="136"/>
      </rPr>
      <t>未加分</t>
    </r>
    <phoneticPr fontId="3" type="noConversion"/>
  </si>
  <si>
    <r>
      <t>加權分數
院教評</t>
    </r>
    <r>
      <rPr>
        <sz val="14"/>
        <rFont val="Times New Roman"/>
        <family val="1"/>
      </rPr>
      <t>1</t>
    </r>
    <phoneticPr fontId="3" type="noConversion"/>
  </si>
  <si>
    <r>
      <t>院教評加分情形</t>
    </r>
    <r>
      <rPr>
        <sz val="14"/>
        <rFont val="Times New Roman"/>
        <family val="1"/>
      </rPr>
      <t>1</t>
    </r>
    <phoneticPr fontId="3" type="noConversion"/>
  </si>
  <si>
    <t>院教評加分說明</t>
    <phoneticPr fontId="3" type="noConversion"/>
  </si>
  <si>
    <t>院教評扣分情形</t>
    <phoneticPr fontId="3" type="noConversion"/>
  </si>
  <si>
    <t>研究</t>
    <phoneticPr fontId="3" type="noConversion"/>
  </si>
  <si>
    <t>Ag</t>
    <phoneticPr fontId="3" type="noConversion"/>
  </si>
  <si>
    <t>教學</t>
    <phoneticPr fontId="3" type="noConversion"/>
  </si>
  <si>
    <r>
      <t>至多</t>
    </r>
    <r>
      <rPr>
        <sz val="14"/>
        <rFont val="Times New Roman"/>
        <family val="1"/>
      </rPr>
      <t>20</t>
    </r>
    <r>
      <rPr>
        <sz val="14"/>
        <rFont val="標楷體"/>
        <family val="4"/>
        <charset val="136"/>
      </rPr>
      <t>分</t>
    </r>
    <phoneticPr fontId="3" type="noConversion"/>
  </si>
  <si>
    <r>
      <t>至多</t>
    </r>
    <r>
      <rPr>
        <sz val="14"/>
        <rFont val="Times New Roman"/>
        <family val="1"/>
      </rPr>
      <t>15</t>
    </r>
    <r>
      <rPr>
        <sz val="14"/>
        <rFont val="標楷體"/>
        <family val="4"/>
        <charset val="136"/>
      </rPr>
      <t>分</t>
    </r>
    <phoneticPr fontId="3" type="noConversion"/>
  </si>
  <si>
    <t>服務</t>
    <phoneticPr fontId="3" type="noConversion"/>
  </si>
  <si>
    <r>
      <t>A1</t>
    </r>
    <r>
      <rPr>
        <sz val="14"/>
        <rFont val="標楷體"/>
        <family val="4"/>
        <charset val="136"/>
      </rPr>
      <t>原始外審點數：</t>
    </r>
    <r>
      <rPr>
        <sz val="14"/>
        <rFont val="Times New Roman"/>
        <family val="1"/>
      </rPr>
      <t>6</t>
    </r>
    <r>
      <rPr>
        <sz val="14"/>
        <rFont val="標楷體"/>
        <family val="4"/>
        <charset val="136"/>
      </rPr>
      <t>點，</t>
    </r>
    <r>
      <rPr>
        <sz val="14"/>
        <rFont val="Times New Roman"/>
        <family val="1"/>
      </rPr>
      <t>71.25</t>
    </r>
    <r>
      <rPr>
        <sz val="14"/>
        <rFont val="標楷體"/>
        <family val="4"/>
        <charset val="136"/>
      </rPr>
      <t>分</t>
    </r>
    <r>
      <rPr>
        <sz val="14"/>
        <rFont val="標楷體"/>
        <family val="4"/>
        <charset val="136"/>
      </rPr>
      <t xml:space="preserve">
</t>
    </r>
    <r>
      <rPr>
        <sz val="14"/>
        <rFont val="Times New Roman"/>
        <family val="1"/>
      </rPr>
      <t>A2</t>
    </r>
    <r>
      <rPr>
        <sz val="14"/>
        <rFont val="標楷體"/>
        <family val="4"/>
        <charset val="136"/>
      </rPr>
      <t>：</t>
    </r>
    <r>
      <rPr>
        <sz val="14"/>
        <rFont val="Times New Roman"/>
        <family val="1"/>
      </rPr>
      <t>Aa</t>
    </r>
    <r>
      <rPr>
        <sz val="14"/>
        <rFont val="標楷體"/>
        <family val="4"/>
        <charset val="136"/>
      </rPr>
      <t>＋</t>
    </r>
    <r>
      <rPr>
        <sz val="14"/>
        <rFont val="Times New Roman"/>
        <family val="1"/>
      </rPr>
      <t>Ab</t>
    </r>
    <r>
      <rPr>
        <sz val="14"/>
        <rFont val="標楷體"/>
        <family val="4"/>
        <charset val="136"/>
      </rPr>
      <t>＋</t>
    </r>
    <r>
      <rPr>
        <sz val="14"/>
        <rFont val="Times New Roman"/>
        <family val="1"/>
      </rPr>
      <t>Ac</t>
    </r>
    <r>
      <rPr>
        <sz val="14"/>
        <rFont val="標楷體"/>
        <family val="4"/>
        <charset val="136"/>
      </rPr>
      <t>＋</t>
    </r>
    <r>
      <rPr>
        <sz val="14"/>
        <rFont val="Times New Roman"/>
        <family val="1"/>
      </rPr>
      <t>Ad</t>
    </r>
    <r>
      <rPr>
        <sz val="14"/>
        <rFont val="標楷體"/>
        <family val="4"/>
        <charset val="136"/>
      </rPr>
      <t>＋</t>
    </r>
    <r>
      <rPr>
        <sz val="14"/>
        <rFont val="Times New Roman"/>
        <family val="1"/>
      </rPr>
      <t>Ae</t>
    </r>
    <r>
      <rPr>
        <sz val="14"/>
        <rFont val="標楷體"/>
        <family val="4"/>
        <charset val="136"/>
      </rPr>
      <t>＋</t>
    </r>
    <r>
      <rPr>
        <sz val="14"/>
        <rFont val="Times New Roman"/>
        <family val="1"/>
      </rPr>
      <t>Af</t>
    </r>
    <r>
      <rPr>
        <sz val="14"/>
        <rFont val="標楷體"/>
        <family val="4"/>
        <charset val="136"/>
      </rPr>
      <t>＝</t>
    </r>
    <r>
      <rPr>
        <sz val="14"/>
        <rFont val="Times New Roman"/>
        <family val="1"/>
      </rPr>
      <t>15</t>
    </r>
    <r>
      <rPr>
        <sz val="14"/>
        <rFont val="標楷體"/>
        <family val="4"/>
        <charset val="136"/>
      </rPr>
      <t>分</t>
    </r>
    <phoneticPr fontId="3" type="noConversion"/>
  </si>
  <si>
    <t>系教評成績合計</t>
    <phoneticPr fontId="3" type="noConversion"/>
  </si>
  <si>
    <t>院教評成績1合計</t>
    <phoneticPr fontId="3" type="noConversion"/>
  </si>
  <si>
    <t>院教評成績2合計</t>
    <phoneticPr fontId="3" type="noConversion"/>
  </si>
  <si>
    <t>物理系邱雅萍老師</t>
    <phoneticPr fontId="3" type="noConversion"/>
  </si>
  <si>
    <r>
      <t>分數</t>
    </r>
    <r>
      <rPr>
        <sz val="14"/>
        <rFont val="Times New Roman"/>
        <family val="1"/>
      </rPr>
      <t>2</t>
    </r>
    <phoneticPr fontId="3" type="noConversion"/>
  </si>
  <si>
    <t>物理系林啟湟老師</t>
    <phoneticPr fontId="3" type="noConversion"/>
  </si>
  <si>
    <r>
      <t>A1</t>
    </r>
    <r>
      <rPr>
        <sz val="14"/>
        <rFont val="標楷體"/>
        <family val="4"/>
        <charset val="136"/>
      </rPr>
      <t>原始外審點數：</t>
    </r>
    <r>
      <rPr>
        <sz val="14"/>
        <rFont val="Times New Roman"/>
        <family val="1"/>
      </rPr>
      <t>4.5</t>
    </r>
    <r>
      <rPr>
        <sz val="14"/>
        <rFont val="標楷體"/>
        <family val="4"/>
        <charset val="136"/>
      </rPr>
      <t>點，</t>
    </r>
    <r>
      <rPr>
        <sz val="14"/>
        <rFont val="Times New Roman"/>
        <family val="1"/>
      </rPr>
      <t>60</t>
    </r>
    <r>
      <rPr>
        <sz val="14"/>
        <rFont val="標楷體"/>
        <family val="4"/>
        <charset val="136"/>
      </rPr>
      <t>分</t>
    </r>
    <r>
      <rPr>
        <sz val="14"/>
        <rFont val="標楷體"/>
        <family val="4"/>
        <charset val="136"/>
      </rPr>
      <t xml:space="preserve">
</t>
    </r>
    <r>
      <rPr>
        <sz val="14"/>
        <rFont val="Times New Roman"/>
        <family val="1"/>
      </rPr>
      <t>A2</t>
    </r>
    <r>
      <rPr>
        <sz val="14"/>
        <rFont val="標楷體"/>
        <family val="4"/>
        <charset val="136"/>
      </rPr>
      <t>：</t>
    </r>
    <r>
      <rPr>
        <sz val="14"/>
        <rFont val="Times New Roman"/>
        <family val="1"/>
      </rPr>
      <t>Aa</t>
    </r>
    <r>
      <rPr>
        <sz val="14"/>
        <rFont val="標楷體"/>
        <family val="4"/>
        <charset val="136"/>
      </rPr>
      <t>＋</t>
    </r>
    <r>
      <rPr>
        <sz val="14"/>
        <rFont val="Times New Roman"/>
        <family val="1"/>
      </rPr>
      <t>Ab</t>
    </r>
    <r>
      <rPr>
        <sz val="14"/>
        <rFont val="標楷體"/>
        <family val="4"/>
        <charset val="136"/>
      </rPr>
      <t>＋</t>
    </r>
    <r>
      <rPr>
        <sz val="14"/>
        <rFont val="Times New Roman"/>
        <family val="1"/>
      </rPr>
      <t>Ac</t>
    </r>
    <r>
      <rPr>
        <sz val="14"/>
        <rFont val="標楷體"/>
        <family val="4"/>
        <charset val="136"/>
      </rPr>
      <t>＋</t>
    </r>
    <r>
      <rPr>
        <sz val="14"/>
        <rFont val="Times New Roman"/>
        <family val="1"/>
      </rPr>
      <t>Ad</t>
    </r>
    <r>
      <rPr>
        <sz val="14"/>
        <rFont val="標楷體"/>
        <family val="4"/>
        <charset val="136"/>
      </rPr>
      <t>＋</t>
    </r>
    <r>
      <rPr>
        <sz val="14"/>
        <rFont val="Times New Roman"/>
        <family val="1"/>
      </rPr>
      <t>Ae</t>
    </r>
    <r>
      <rPr>
        <sz val="14"/>
        <rFont val="標楷體"/>
        <family val="4"/>
        <charset val="136"/>
      </rPr>
      <t>＋</t>
    </r>
    <r>
      <rPr>
        <sz val="14"/>
        <rFont val="Times New Roman"/>
        <family val="1"/>
      </rPr>
      <t>Af</t>
    </r>
    <r>
      <rPr>
        <sz val="14"/>
        <rFont val="標楷體"/>
        <family val="4"/>
        <charset val="136"/>
      </rPr>
      <t>＝</t>
    </r>
    <r>
      <rPr>
        <sz val="14"/>
        <rFont val="Times New Roman"/>
        <family val="1"/>
      </rPr>
      <t>15</t>
    </r>
    <r>
      <rPr>
        <sz val="14"/>
        <rFont val="標楷體"/>
        <family val="4"/>
        <charset val="136"/>
      </rPr>
      <t>分</t>
    </r>
    <phoneticPr fontId="3" type="noConversion"/>
  </si>
  <si>
    <t>物理系郭建成老師</t>
    <phoneticPr fontId="3" type="noConversion"/>
  </si>
  <si>
    <r>
      <t>A1</t>
    </r>
    <r>
      <rPr>
        <sz val="14"/>
        <rFont val="標楷體"/>
        <family val="4"/>
        <charset val="136"/>
      </rPr>
      <t>原始外審點數：</t>
    </r>
    <r>
      <rPr>
        <sz val="14"/>
        <rFont val="Times New Roman"/>
        <family val="1"/>
      </rPr>
      <t>5</t>
    </r>
    <r>
      <rPr>
        <sz val="14"/>
        <rFont val="標楷體"/>
        <family val="4"/>
        <charset val="136"/>
      </rPr>
      <t>點，</t>
    </r>
    <r>
      <rPr>
        <sz val="14"/>
        <rFont val="Times New Roman"/>
        <family val="1"/>
      </rPr>
      <t>63.75</t>
    </r>
    <r>
      <rPr>
        <sz val="14"/>
        <rFont val="標楷體"/>
        <family val="4"/>
        <charset val="136"/>
      </rPr>
      <t>分</t>
    </r>
    <r>
      <rPr>
        <sz val="14"/>
        <rFont val="標楷體"/>
        <family val="4"/>
        <charset val="136"/>
      </rPr>
      <t xml:space="preserve">
</t>
    </r>
    <r>
      <rPr>
        <sz val="14"/>
        <rFont val="Times New Roman"/>
        <family val="1"/>
      </rPr>
      <t>A2</t>
    </r>
    <r>
      <rPr>
        <sz val="14"/>
        <rFont val="標楷體"/>
        <family val="4"/>
        <charset val="136"/>
      </rPr>
      <t>：</t>
    </r>
    <r>
      <rPr>
        <sz val="14"/>
        <rFont val="Times New Roman"/>
        <family val="1"/>
      </rPr>
      <t>Aa</t>
    </r>
    <r>
      <rPr>
        <sz val="14"/>
        <rFont val="標楷體"/>
        <family val="4"/>
        <charset val="136"/>
      </rPr>
      <t>＋</t>
    </r>
    <r>
      <rPr>
        <sz val="14"/>
        <rFont val="Times New Roman"/>
        <family val="1"/>
      </rPr>
      <t>Ab</t>
    </r>
    <r>
      <rPr>
        <sz val="14"/>
        <rFont val="標楷體"/>
        <family val="4"/>
        <charset val="136"/>
      </rPr>
      <t>＋</t>
    </r>
    <r>
      <rPr>
        <sz val="14"/>
        <rFont val="Times New Roman"/>
        <family val="1"/>
      </rPr>
      <t>Ac</t>
    </r>
    <r>
      <rPr>
        <sz val="14"/>
        <rFont val="標楷體"/>
        <family val="4"/>
        <charset val="136"/>
      </rPr>
      <t>＋</t>
    </r>
    <r>
      <rPr>
        <sz val="14"/>
        <rFont val="Times New Roman"/>
        <family val="1"/>
      </rPr>
      <t>Ad</t>
    </r>
    <r>
      <rPr>
        <sz val="14"/>
        <rFont val="標楷體"/>
        <family val="4"/>
        <charset val="136"/>
      </rPr>
      <t>＋</t>
    </r>
    <r>
      <rPr>
        <sz val="14"/>
        <rFont val="Times New Roman"/>
        <family val="1"/>
      </rPr>
      <t>Ae</t>
    </r>
    <r>
      <rPr>
        <sz val="14"/>
        <rFont val="標楷體"/>
        <family val="4"/>
        <charset val="136"/>
      </rPr>
      <t>＋</t>
    </r>
    <r>
      <rPr>
        <sz val="14"/>
        <rFont val="Times New Roman"/>
        <family val="1"/>
      </rPr>
      <t>Af</t>
    </r>
    <r>
      <rPr>
        <sz val="14"/>
        <rFont val="標楷體"/>
        <family val="4"/>
        <charset val="136"/>
      </rPr>
      <t>＝</t>
    </r>
    <r>
      <rPr>
        <sz val="14"/>
        <rFont val="Times New Roman"/>
        <family val="1"/>
      </rPr>
      <t>15</t>
    </r>
    <r>
      <rPr>
        <sz val="14"/>
        <rFont val="標楷體"/>
        <family val="4"/>
        <charset val="136"/>
      </rPr>
      <t>分</t>
    </r>
    <phoneticPr fontId="3" type="noConversion"/>
  </si>
  <si>
    <r>
      <t>99</t>
    </r>
    <r>
      <rPr>
        <sz val="18"/>
        <rFont val="標楷體"/>
        <family val="4"/>
        <charset val="136"/>
      </rPr>
      <t>學年第二學期理學院教師升等成績計算表</t>
    </r>
    <r>
      <rPr>
        <sz val="18"/>
        <rFont val="Times New Roman"/>
        <family val="1"/>
      </rPr>
      <t>-</t>
    </r>
    <r>
      <rPr>
        <sz val="18"/>
        <rFont val="標楷體"/>
        <family val="4"/>
        <charset val="136"/>
      </rPr>
      <t>新制（校外審成績初估）</t>
    </r>
    <phoneticPr fontId="3" type="noConversion"/>
  </si>
  <si>
    <t>Ac</t>
    <phoneticPr fontId="3" type="noConversion"/>
  </si>
  <si>
    <t>Ad</t>
    <phoneticPr fontId="3" type="noConversion"/>
  </si>
  <si>
    <t>Af</t>
    <phoneticPr fontId="3" type="noConversion"/>
  </si>
  <si>
    <t>Aa</t>
    <phoneticPr fontId="3" type="noConversion"/>
  </si>
  <si>
    <t>Ab</t>
    <phoneticPr fontId="3" type="noConversion"/>
  </si>
  <si>
    <t>Ae</t>
    <phoneticPr fontId="3" type="noConversion"/>
  </si>
  <si>
    <t>Ah</t>
    <phoneticPr fontId="3" type="noConversion"/>
  </si>
  <si>
    <r>
      <rPr>
        <sz val="14"/>
        <rFont val="標楷體"/>
        <family val="4"/>
        <charset val="136"/>
      </rPr>
      <t>填表人：</t>
    </r>
    <phoneticPr fontId="3" type="noConversion"/>
  </si>
  <si>
    <r>
      <rPr>
        <sz val="14"/>
        <rFont val="標楷體"/>
        <family val="4"/>
        <charset val="136"/>
      </rPr>
      <t>日期：</t>
    </r>
    <phoneticPr fontId="3" type="noConversion"/>
  </si>
  <si>
    <r>
      <rPr>
        <sz val="13"/>
        <rFont val="標楷體"/>
        <family val="4"/>
        <charset val="136"/>
      </rPr>
      <t>系所（組）：　　　　　　　　　　　</t>
    </r>
    <r>
      <rPr>
        <sz val="13"/>
        <rFont val="Times New Roman"/>
        <family val="1"/>
      </rPr>
      <t xml:space="preserve"> </t>
    </r>
    <r>
      <rPr>
        <sz val="13"/>
        <rFont val="標楷體"/>
        <family val="4"/>
        <charset val="136"/>
      </rPr>
      <t>姓名：　　　　　　　　　　　　　</t>
    </r>
    <r>
      <rPr>
        <sz val="13"/>
        <rFont val="Times New Roman"/>
        <family val="1"/>
      </rPr>
      <t xml:space="preserve"> </t>
    </r>
  </si>
  <si>
    <r>
      <rPr>
        <sz val="13"/>
        <rFont val="標楷體"/>
        <family val="4"/>
        <charset val="136"/>
      </rPr>
      <t>擬升等等級：　　　　　　　本職級生效日：</t>
    </r>
    <r>
      <rPr>
        <sz val="13"/>
        <rFont val="Times New Roman"/>
        <family val="1"/>
      </rPr>
      <t xml:space="preserve">       </t>
    </r>
    <r>
      <rPr>
        <sz val="13"/>
        <rFont val="標楷體"/>
        <family val="4"/>
        <charset val="136"/>
      </rPr>
      <t>年</t>
    </r>
    <r>
      <rPr>
        <sz val="13"/>
        <rFont val="Times New Roman"/>
        <family val="1"/>
      </rPr>
      <t xml:space="preserve">       </t>
    </r>
    <r>
      <rPr>
        <sz val="13"/>
        <rFont val="標楷體"/>
        <family val="4"/>
        <charset val="136"/>
      </rPr>
      <t>月</t>
    </r>
    <r>
      <rPr>
        <sz val="13"/>
        <rFont val="Times New Roman"/>
        <family val="1"/>
      </rPr>
      <t xml:space="preserve">       </t>
    </r>
    <r>
      <rPr>
        <sz val="13"/>
        <rFont val="標楷體"/>
        <family val="4"/>
        <charset val="136"/>
      </rPr>
      <t>日</t>
    </r>
  </si>
  <si>
    <r>
      <rPr>
        <sz val="13"/>
        <rFont val="標楷體"/>
        <family val="4"/>
        <charset val="136"/>
      </rPr>
      <t>項目</t>
    </r>
  </si>
  <si>
    <r>
      <rPr>
        <sz val="13"/>
        <rFont val="標楷體"/>
        <family val="4"/>
        <charset val="136"/>
      </rPr>
      <t>審核單位</t>
    </r>
    <phoneticPr fontId="3" type="noConversion"/>
  </si>
  <si>
    <r>
      <rPr>
        <sz val="13"/>
        <rFont val="標楷體"/>
        <family val="4"/>
        <charset val="136"/>
      </rPr>
      <t>細項</t>
    </r>
    <phoneticPr fontId="3" type="noConversion"/>
  </si>
  <si>
    <r>
      <rPr>
        <sz val="13"/>
        <rFont val="標楷體"/>
        <family val="4"/>
        <charset val="136"/>
      </rPr>
      <t>評分標準</t>
    </r>
  </si>
  <si>
    <r>
      <rPr>
        <sz val="13"/>
        <rFont val="標楷體"/>
        <family val="4"/>
        <charset val="136"/>
      </rPr>
      <t>自評</t>
    </r>
  </si>
  <si>
    <r>
      <rPr>
        <sz val="10"/>
        <rFont val="標楷體"/>
        <family val="4"/>
        <charset val="136"/>
      </rPr>
      <t>一、七年內本職級執行之政府委託研究計畫（限主持人）及獎助事項</t>
    </r>
    <r>
      <rPr>
        <sz val="10"/>
        <rFont val="Times New Roman"/>
        <family val="1"/>
      </rPr>
      <t xml:space="preserve">25%
</t>
    </r>
    <r>
      <rPr>
        <sz val="10"/>
        <rFont val="標楷體"/>
        <family val="4"/>
        <charset val="136"/>
      </rPr>
      <t xml:space="preserve">註：
</t>
    </r>
    <r>
      <rPr>
        <sz val="10"/>
        <rFont val="Times New Roman"/>
        <family val="1"/>
      </rPr>
      <t>1.</t>
    </r>
    <r>
      <rPr>
        <sz val="10"/>
        <rFont val="標楷體"/>
        <family val="4"/>
        <charset val="136"/>
      </rPr>
      <t xml:space="preserve">提升等副教授者，其本職級為助理教授；提升等教授者，其本職級為副教授。
</t>
    </r>
    <r>
      <rPr>
        <sz val="10"/>
        <rFont val="Times New Roman"/>
        <family val="1"/>
      </rPr>
      <t>2.</t>
    </r>
    <r>
      <rPr>
        <sz val="10"/>
        <rFont val="標楷體"/>
        <family val="4"/>
        <charset val="136"/>
      </rPr>
      <t>研究計畫之認定：計畫開始執行日期應於七年內本職級之期程內。</t>
    </r>
    <phoneticPr fontId="3" type="noConversion"/>
  </si>
  <si>
    <r>
      <rPr>
        <sz val="10"/>
        <rFont val="標楷體"/>
        <family val="4"/>
        <charset val="136"/>
      </rPr>
      <t>研發處</t>
    </r>
    <phoneticPr fontId="3" type="noConversion"/>
  </si>
  <si>
    <r>
      <rPr>
        <sz val="10"/>
        <rFont val="標楷體"/>
        <family val="4"/>
        <charset val="136"/>
      </rPr>
      <t>院教評</t>
    </r>
    <phoneticPr fontId="3" type="noConversion"/>
  </si>
  <si>
    <r>
      <rPr>
        <sz val="10"/>
        <rFont val="標楷體"/>
        <family val="4"/>
        <charset val="136"/>
      </rPr>
      <t>系教評</t>
    </r>
    <phoneticPr fontId="3" type="noConversion"/>
  </si>
  <si>
    <r>
      <rPr>
        <sz val="10"/>
        <rFont val="標楷體"/>
        <family val="4"/>
        <charset val="136"/>
      </rPr>
      <t>基本分數：系所教評會評定之教學成績</t>
    </r>
    <r>
      <rPr>
        <sz val="10"/>
        <rFont val="Times New Roman"/>
        <family val="1"/>
      </rPr>
      <t>*80%</t>
    </r>
  </si>
  <si>
    <r>
      <rPr>
        <sz val="10"/>
        <rFont val="標楷體"/>
        <family val="4"/>
        <charset val="136"/>
      </rPr>
      <t>扣分部份</t>
    </r>
    <r>
      <rPr>
        <sz val="10"/>
        <rFont val="Times New Roman"/>
        <family val="1"/>
      </rPr>
      <t xml:space="preserve"> — </t>
    </r>
    <r>
      <rPr>
        <sz val="10"/>
        <rFont val="標楷體"/>
        <family val="4"/>
        <charset val="136"/>
      </rPr>
      <t>教學不佳的具體事證，最多扣</t>
    </r>
    <r>
      <rPr>
        <sz val="10"/>
        <rFont val="Times New Roman"/>
        <family val="1"/>
      </rPr>
      <t>15</t>
    </r>
    <r>
      <rPr>
        <sz val="10"/>
        <rFont val="標楷體"/>
        <family val="4"/>
        <charset val="136"/>
      </rPr>
      <t>分。</t>
    </r>
  </si>
  <si>
    <r>
      <rPr>
        <sz val="10"/>
        <rFont val="標楷體"/>
        <family val="4"/>
        <charset val="136"/>
      </rPr>
      <t>基本分數：系所教評會評定之服務成績</t>
    </r>
    <r>
      <rPr>
        <sz val="10"/>
        <rFont val="Times New Roman"/>
        <family val="1"/>
      </rPr>
      <t>*80%</t>
    </r>
  </si>
  <si>
    <r>
      <rPr>
        <sz val="10"/>
        <rFont val="標楷體"/>
        <family val="4"/>
        <charset val="136"/>
      </rPr>
      <t>校優良導師獎加</t>
    </r>
    <r>
      <rPr>
        <sz val="10"/>
        <rFont val="Times New Roman"/>
        <family val="1"/>
      </rPr>
      <t>12</t>
    </r>
    <r>
      <rPr>
        <sz val="10"/>
        <rFont val="標楷體"/>
        <family val="4"/>
        <charset val="136"/>
      </rPr>
      <t>分</t>
    </r>
  </si>
  <si>
    <r>
      <rPr>
        <sz val="10"/>
        <rFont val="標楷體"/>
        <family val="4"/>
        <charset val="136"/>
      </rPr>
      <t>院優良導師獎加</t>
    </r>
    <r>
      <rPr>
        <sz val="10"/>
        <rFont val="Times New Roman"/>
        <family val="1"/>
      </rPr>
      <t>5</t>
    </r>
    <r>
      <rPr>
        <sz val="10"/>
        <rFont val="標楷體"/>
        <family val="4"/>
        <charset val="136"/>
      </rPr>
      <t>分</t>
    </r>
  </si>
  <si>
    <r>
      <rPr>
        <sz val="10"/>
        <rFont val="標楷體"/>
        <family val="4"/>
        <charset val="136"/>
      </rPr>
      <t>扣分部份</t>
    </r>
    <r>
      <rPr>
        <sz val="10"/>
        <rFont val="Times New Roman"/>
        <family val="1"/>
      </rPr>
      <t xml:space="preserve"> — </t>
    </r>
    <r>
      <rPr>
        <sz val="10"/>
        <rFont val="標楷體"/>
        <family val="4"/>
        <charset val="136"/>
      </rPr>
      <t>服務不佳的具體事證，最多扣</t>
    </r>
    <r>
      <rPr>
        <sz val="10"/>
        <rFont val="Times New Roman"/>
        <family val="1"/>
      </rPr>
      <t>15</t>
    </r>
    <r>
      <rPr>
        <sz val="10"/>
        <rFont val="標楷體"/>
        <family val="4"/>
        <charset val="136"/>
      </rPr>
      <t>分。</t>
    </r>
  </si>
  <si>
    <r>
      <rPr>
        <sz val="10"/>
        <rFont val="標楷體"/>
        <family val="4"/>
        <charset val="136"/>
      </rPr>
      <t>小計（服務成績合計總分最高</t>
    </r>
    <r>
      <rPr>
        <sz val="10"/>
        <rFont val="Times New Roman"/>
        <family val="1"/>
      </rPr>
      <t>100</t>
    </r>
    <r>
      <rPr>
        <sz val="10"/>
        <rFont val="標楷體"/>
        <family val="4"/>
        <charset val="136"/>
      </rPr>
      <t>分）</t>
    </r>
    <phoneticPr fontId="3" type="noConversion"/>
  </si>
  <si>
    <r>
      <t>(</t>
    </r>
    <r>
      <rPr>
        <b/>
        <sz val="10"/>
        <rFont val="標楷體"/>
        <family val="4"/>
        <charset val="136"/>
      </rPr>
      <t>二</t>
    </r>
    <r>
      <rPr>
        <b/>
        <sz val="10"/>
        <rFont val="Times New Roman"/>
        <family val="1"/>
      </rPr>
      <t>)</t>
    </r>
    <r>
      <rPr>
        <b/>
        <sz val="10"/>
        <rFont val="標楷體"/>
        <family val="4"/>
        <charset val="136"/>
      </rPr>
      <t>＊註記</t>
    </r>
  </si>
  <si>
    <r>
      <rPr>
        <sz val="13"/>
        <rFont val="標楷體"/>
        <family val="4"/>
        <charset val="136"/>
      </rPr>
      <t>核定</t>
    </r>
    <phoneticPr fontId="3" type="noConversion"/>
  </si>
  <si>
    <r>
      <rPr>
        <sz val="10"/>
        <rFont val="標楷體"/>
        <family val="4"/>
        <charset val="136"/>
      </rPr>
      <t>產學營運中心</t>
    </r>
    <phoneticPr fontId="3" type="noConversion"/>
  </si>
  <si>
    <r>
      <rPr>
        <sz val="10"/>
        <rFont val="標楷體"/>
        <family val="4"/>
        <charset val="136"/>
      </rPr>
      <t>教務處</t>
    </r>
    <phoneticPr fontId="3" type="noConversion"/>
  </si>
  <si>
    <r>
      <t>(</t>
    </r>
    <r>
      <rPr>
        <sz val="10"/>
        <rFont val="標楷體"/>
        <family val="4"/>
        <charset val="136"/>
      </rPr>
      <t>一</t>
    </r>
    <r>
      <rPr>
        <sz val="10"/>
        <rFont val="Times New Roman"/>
        <family val="1"/>
      </rPr>
      <t>)</t>
    </r>
    <phoneticPr fontId="3" type="noConversion"/>
  </si>
  <si>
    <r>
      <t>(</t>
    </r>
    <r>
      <rPr>
        <b/>
        <sz val="10"/>
        <rFont val="標楷體"/>
        <family val="4"/>
        <charset val="136"/>
      </rPr>
      <t>二</t>
    </r>
    <r>
      <rPr>
        <b/>
        <sz val="10"/>
        <rFont val="Times New Roman"/>
        <family val="1"/>
      </rPr>
      <t>)</t>
    </r>
    <r>
      <rPr>
        <b/>
        <sz val="10"/>
        <rFont val="標楷體"/>
        <family val="4"/>
        <charset val="136"/>
      </rPr>
      <t>＊註記</t>
    </r>
    <phoneticPr fontId="3" type="noConversion"/>
  </si>
  <si>
    <r>
      <t>87</t>
    </r>
    <r>
      <rPr>
        <sz val="10"/>
        <rFont val="標楷體"/>
        <family val="4"/>
        <charset val="136"/>
      </rPr>
      <t>學年度</t>
    </r>
    <r>
      <rPr>
        <sz val="10"/>
        <rFont val="Times New Roman"/>
        <family val="1"/>
      </rPr>
      <t>(</t>
    </r>
    <r>
      <rPr>
        <sz val="10"/>
        <rFont val="標楷體"/>
        <family val="4"/>
        <charset val="136"/>
      </rPr>
      <t>含</t>
    </r>
    <r>
      <rPr>
        <sz val="10"/>
        <rFont val="Times New Roman"/>
        <family val="1"/>
      </rPr>
      <t>)</t>
    </r>
    <r>
      <rPr>
        <sz val="10"/>
        <rFont val="標楷體"/>
        <family val="4"/>
        <charset val="136"/>
      </rPr>
      <t>以後得校傑出教學獎加</t>
    </r>
    <r>
      <rPr>
        <sz val="10"/>
        <rFont val="Times New Roman"/>
        <family val="1"/>
      </rPr>
      <t>12</t>
    </r>
    <r>
      <rPr>
        <sz val="10"/>
        <rFont val="標楷體"/>
        <family val="4"/>
        <charset val="136"/>
      </rPr>
      <t>分</t>
    </r>
    <phoneticPr fontId="3" type="noConversion"/>
  </si>
  <si>
    <r>
      <t>87</t>
    </r>
    <r>
      <rPr>
        <sz val="10"/>
        <rFont val="標楷體"/>
        <family val="4"/>
        <charset val="136"/>
      </rPr>
      <t>學年度</t>
    </r>
    <r>
      <rPr>
        <sz val="10"/>
        <rFont val="Times New Roman"/>
        <family val="1"/>
      </rPr>
      <t>(</t>
    </r>
    <r>
      <rPr>
        <sz val="10"/>
        <rFont val="標楷體"/>
        <family val="4"/>
        <charset val="136"/>
      </rPr>
      <t>含</t>
    </r>
    <r>
      <rPr>
        <sz val="10"/>
        <rFont val="Times New Roman"/>
        <family val="1"/>
      </rPr>
      <t>)</t>
    </r>
    <r>
      <rPr>
        <sz val="10"/>
        <rFont val="標楷體"/>
        <family val="4"/>
        <charset val="136"/>
      </rPr>
      <t>以後得院傑出教學獎加</t>
    </r>
    <r>
      <rPr>
        <sz val="10"/>
        <rFont val="Times New Roman"/>
        <family val="1"/>
      </rPr>
      <t>8</t>
    </r>
    <r>
      <rPr>
        <sz val="10"/>
        <rFont val="標楷體"/>
        <family val="4"/>
        <charset val="136"/>
      </rPr>
      <t>分</t>
    </r>
    <phoneticPr fontId="3" type="noConversion"/>
  </si>
  <si>
    <r>
      <t>86</t>
    </r>
    <r>
      <rPr>
        <sz val="10"/>
        <rFont val="標楷體"/>
        <family val="4"/>
        <charset val="136"/>
      </rPr>
      <t>學年度以前得校傑出教學獎加</t>
    </r>
    <r>
      <rPr>
        <sz val="10"/>
        <rFont val="Times New Roman"/>
        <family val="1"/>
      </rPr>
      <t>7</t>
    </r>
    <r>
      <rPr>
        <sz val="10"/>
        <rFont val="標楷體"/>
        <family val="4"/>
        <charset val="136"/>
      </rPr>
      <t>分</t>
    </r>
    <phoneticPr fontId="3" type="noConversion"/>
  </si>
  <si>
    <r>
      <t>86</t>
    </r>
    <r>
      <rPr>
        <sz val="10"/>
        <rFont val="標楷體"/>
        <family val="4"/>
        <charset val="136"/>
      </rPr>
      <t>學年度以前得院傑出教學獎加</t>
    </r>
    <r>
      <rPr>
        <sz val="10"/>
        <rFont val="Times New Roman"/>
        <family val="1"/>
      </rPr>
      <t>5</t>
    </r>
    <r>
      <rPr>
        <sz val="10"/>
        <rFont val="標楷體"/>
        <family val="4"/>
        <charset val="136"/>
      </rPr>
      <t>分</t>
    </r>
    <phoneticPr fontId="3" type="noConversion"/>
  </si>
  <si>
    <r>
      <t>(</t>
    </r>
    <r>
      <rPr>
        <sz val="10"/>
        <rFont val="標楷體"/>
        <family val="4"/>
        <charset val="136"/>
      </rPr>
      <t>三</t>
    </r>
    <r>
      <rPr>
        <sz val="10"/>
        <rFont val="Times New Roman"/>
        <family val="1"/>
      </rPr>
      <t>)</t>
    </r>
    <phoneticPr fontId="3" type="noConversion"/>
  </si>
  <si>
    <r>
      <rPr>
        <sz val="10"/>
        <rFont val="標楷體"/>
        <family val="4"/>
        <charset val="136"/>
      </rPr>
      <t>小計（教學成績合計總分最高</t>
    </r>
    <r>
      <rPr>
        <sz val="10"/>
        <rFont val="Times New Roman"/>
        <family val="1"/>
      </rPr>
      <t>100</t>
    </r>
    <r>
      <rPr>
        <sz val="10"/>
        <rFont val="標楷體"/>
        <family val="4"/>
        <charset val="136"/>
      </rPr>
      <t>分）</t>
    </r>
    <phoneticPr fontId="3" type="noConversion"/>
  </si>
  <si>
    <r>
      <rPr>
        <b/>
        <sz val="10"/>
        <rFont val="標楷體"/>
        <family val="4"/>
        <charset val="136"/>
      </rPr>
      <t>不屬以上之計畫，其他學術成就（由院教評會審議）</t>
    </r>
    <phoneticPr fontId="3" type="noConversion"/>
  </si>
  <si>
    <r>
      <rPr>
        <b/>
        <sz val="10"/>
        <rFont val="標楷體"/>
        <family val="4"/>
        <charset val="136"/>
      </rPr>
      <t>經研發處認定之國科會專題研究計畫（含產學計畫）及政府委託之建教合作計畫：【不屬以上之計畫，請列入</t>
    </r>
    <r>
      <rPr>
        <b/>
        <sz val="10"/>
        <rFont val="Times New Roman"/>
        <family val="1"/>
      </rPr>
      <t>Ah</t>
    </r>
    <r>
      <rPr>
        <b/>
        <sz val="10"/>
        <rFont val="標楷體"/>
        <family val="4"/>
        <charset val="136"/>
      </rPr>
      <t>：其他學術成就（由院教評會審議）】，六個月</t>
    </r>
    <r>
      <rPr>
        <b/>
        <sz val="10"/>
        <rFont val="Times New Roman"/>
        <family val="1"/>
      </rPr>
      <t>(</t>
    </r>
    <r>
      <rPr>
        <b/>
        <sz val="10"/>
        <rFont val="標楷體"/>
        <family val="4"/>
        <charset val="136"/>
      </rPr>
      <t>含</t>
    </r>
    <r>
      <rPr>
        <b/>
        <sz val="10"/>
        <rFont val="Times New Roman"/>
        <family val="1"/>
      </rPr>
      <t>)</t>
    </r>
    <r>
      <rPr>
        <b/>
        <sz val="10"/>
        <rFont val="標楷體"/>
        <family val="4"/>
        <charset val="136"/>
      </rPr>
      <t>以上</t>
    </r>
    <r>
      <rPr>
        <b/>
        <sz val="10"/>
        <rFont val="Times New Roman"/>
        <family val="1"/>
      </rPr>
      <t xml:space="preserve"> </t>
    </r>
    <r>
      <rPr>
        <b/>
        <sz val="10"/>
        <rFont val="標楷體"/>
        <family val="4"/>
        <charset val="136"/>
      </rPr>
      <t>每年每件</t>
    </r>
    <r>
      <rPr>
        <b/>
        <sz val="10"/>
        <rFont val="Times New Roman"/>
        <family val="1"/>
      </rPr>
      <t xml:space="preserve"> 1 </t>
    </r>
    <r>
      <rPr>
        <b/>
        <sz val="10"/>
        <rFont val="標楷體"/>
        <family val="4"/>
        <charset val="136"/>
      </rPr>
      <t>分、六個月以下</t>
    </r>
    <r>
      <rPr>
        <b/>
        <sz val="10"/>
        <rFont val="Times New Roman"/>
        <family val="1"/>
      </rPr>
      <t xml:space="preserve"> </t>
    </r>
    <r>
      <rPr>
        <b/>
        <sz val="10"/>
        <rFont val="標楷體"/>
        <family val="4"/>
        <charset val="136"/>
      </rPr>
      <t>每年每件</t>
    </r>
    <r>
      <rPr>
        <b/>
        <sz val="10"/>
        <rFont val="Times New Roman"/>
        <family val="1"/>
      </rPr>
      <t>0.5</t>
    </r>
    <r>
      <rPr>
        <b/>
        <sz val="10"/>
        <rFont val="標楷體"/>
        <family val="4"/>
        <charset val="136"/>
      </rPr>
      <t>分。</t>
    </r>
    <phoneticPr fontId="3" type="noConversion"/>
  </si>
  <si>
    <r>
      <rPr>
        <b/>
        <sz val="10"/>
        <rFont val="標楷體"/>
        <family val="4"/>
        <charset val="136"/>
      </rPr>
      <t>國科會專題研究計畫（不含產學計畫），國科會依規定主動增核研究主持費</t>
    </r>
    <r>
      <rPr>
        <b/>
        <sz val="10"/>
        <rFont val="Times New Roman"/>
        <family val="1"/>
      </rPr>
      <t>10,000</t>
    </r>
    <r>
      <rPr>
        <b/>
        <sz val="10"/>
        <rFont val="標楷體"/>
        <family val="4"/>
        <charset val="136"/>
      </rPr>
      <t>元每件加</t>
    </r>
    <r>
      <rPr>
        <b/>
        <sz val="10"/>
        <rFont val="Times New Roman"/>
        <family val="1"/>
      </rPr>
      <t>2</t>
    </r>
    <r>
      <rPr>
        <b/>
        <sz val="10"/>
        <rFont val="標楷體"/>
        <family val="4"/>
        <charset val="136"/>
      </rPr>
      <t>分。【</t>
    </r>
    <r>
      <rPr>
        <b/>
        <sz val="10"/>
        <rFont val="Times New Roman"/>
        <family val="1"/>
      </rPr>
      <t>94</t>
    </r>
    <r>
      <rPr>
        <b/>
        <sz val="10"/>
        <rFont val="標楷體"/>
        <family val="4"/>
        <charset val="136"/>
      </rPr>
      <t>年度之後獲國科會主動增核研究主持費，第一級（</t>
    </r>
    <r>
      <rPr>
        <b/>
        <sz val="10"/>
        <rFont val="Times New Roman"/>
        <family val="1"/>
      </rPr>
      <t>25,000</t>
    </r>
    <r>
      <rPr>
        <b/>
        <sz val="10"/>
        <rFont val="標楷體"/>
        <family val="4"/>
        <charset val="136"/>
      </rPr>
      <t>元）加</t>
    </r>
    <r>
      <rPr>
        <b/>
        <sz val="10"/>
        <rFont val="Times New Roman"/>
        <family val="1"/>
      </rPr>
      <t>12</t>
    </r>
    <r>
      <rPr>
        <b/>
        <sz val="10"/>
        <rFont val="標楷體"/>
        <family val="4"/>
        <charset val="136"/>
      </rPr>
      <t>分，第二級（</t>
    </r>
    <r>
      <rPr>
        <b/>
        <sz val="10"/>
        <rFont val="Times New Roman"/>
        <family val="1"/>
      </rPr>
      <t>20,000</t>
    </r>
    <r>
      <rPr>
        <b/>
        <sz val="10"/>
        <rFont val="標楷體"/>
        <family val="4"/>
        <charset val="136"/>
      </rPr>
      <t>元）加</t>
    </r>
    <r>
      <rPr>
        <b/>
        <sz val="10"/>
        <rFont val="Times New Roman"/>
        <family val="1"/>
      </rPr>
      <t>6</t>
    </r>
    <r>
      <rPr>
        <b/>
        <sz val="10"/>
        <rFont val="標楷體"/>
        <family val="4"/>
        <charset val="136"/>
      </rPr>
      <t>分，第三級（</t>
    </r>
    <r>
      <rPr>
        <b/>
        <sz val="10"/>
        <rFont val="Times New Roman"/>
        <family val="1"/>
      </rPr>
      <t>10,000</t>
    </r>
    <r>
      <rPr>
        <b/>
        <sz val="10"/>
        <rFont val="標楷體"/>
        <family val="4"/>
        <charset val="136"/>
      </rPr>
      <t>元）加</t>
    </r>
    <r>
      <rPr>
        <b/>
        <sz val="10"/>
        <rFont val="Times New Roman"/>
        <family val="1"/>
      </rPr>
      <t>2</t>
    </r>
    <r>
      <rPr>
        <b/>
        <sz val="10"/>
        <rFont val="標楷體"/>
        <family val="4"/>
        <charset val="136"/>
      </rPr>
      <t>分，第四級（</t>
    </r>
    <r>
      <rPr>
        <b/>
        <sz val="10"/>
        <rFont val="Times New Roman"/>
        <family val="1"/>
      </rPr>
      <t>5,000</t>
    </r>
    <r>
      <rPr>
        <b/>
        <sz val="10"/>
        <rFont val="標楷體"/>
        <family val="4"/>
        <charset val="136"/>
      </rPr>
      <t>元）</t>
    </r>
    <r>
      <rPr>
        <b/>
        <sz val="10"/>
        <rFont val="Times New Roman"/>
        <family val="1"/>
      </rPr>
      <t>0</t>
    </r>
    <r>
      <rPr>
        <b/>
        <sz val="10"/>
        <rFont val="標楷體"/>
        <family val="4"/>
        <charset val="136"/>
      </rPr>
      <t>分】。</t>
    </r>
    <phoneticPr fontId="3" type="noConversion"/>
  </si>
  <si>
    <r>
      <rPr>
        <b/>
        <sz val="10"/>
        <rFont val="標楷體"/>
        <family val="4"/>
        <charset val="136"/>
      </rPr>
      <t>曾獲國科會吳大猷先生紀念獎</t>
    </r>
    <r>
      <rPr>
        <b/>
        <sz val="10"/>
        <rFont val="Times New Roman"/>
        <family val="1"/>
      </rPr>
      <t>6</t>
    </r>
    <r>
      <rPr>
        <b/>
        <sz val="10"/>
        <rFont val="標楷體"/>
        <family val="4"/>
        <charset val="136"/>
      </rPr>
      <t>分（僅可用於</t>
    </r>
    <r>
      <rPr>
        <b/>
        <sz val="10"/>
        <rFont val="Times New Roman"/>
        <family val="1"/>
      </rPr>
      <t>1</t>
    </r>
    <r>
      <rPr>
        <b/>
        <sz val="10"/>
        <rFont val="標楷體"/>
        <family val="4"/>
        <charset val="136"/>
      </rPr>
      <t>次升等計分）；曾獲國科會傑出研究獎</t>
    </r>
    <r>
      <rPr>
        <b/>
        <sz val="10"/>
        <rFont val="Times New Roman"/>
        <family val="1"/>
      </rPr>
      <t>1</t>
    </r>
    <r>
      <rPr>
        <b/>
        <sz val="10"/>
        <rFont val="標楷體"/>
        <family val="4"/>
        <charset val="136"/>
      </rPr>
      <t>次</t>
    </r>
    <r>
      <rPr>
        <b/>
        <sz val="10"/>
        <rFont val="Times New Roman"/>
        <family val="1"/>
      </rPr>
      <t>20</t>
    </r>
    <r>
      <rPr>
        <b/>
        <sz val="10"/>
        <rFont val="標楷體"/>
        <family val="4"/>
        <charset val="136"/>
      </rPr>
      <t>分。</t>
    </r>
    <phoneticPr fontId="3" type="noConversion"/>
  </si>
  <si>
    <r>
      <rPr>
        <b/>
        <sz val="10"/>
        <rFont val="標楷體"/>
        <family val="4"/>
        <charset val="136"/>
      </rPr>
      <t>經產學營運中心認定，主要發明人之研究成果以學校名義申請獲得發明專利，或以個人名義申請獲得之發明專利讓與學校</t>
    </r>
    <r>
      <rPr>
        <b/>
        <sz val="10"/>
        <rFont val="Times New Roman"/>
        <family val="1"/>
      </rPr>
      <t>(</t>
    </r>
    <r>
      <rPr>
        <b/>
        <sz val="10"/>
        <rFont val="標楷體"/>
        <family val="4"/>
        <charset val="136"/>
      </rPr>
      <t>以上與廠商共同申請者皆不列計</t>
    </r>
    <r>
      <rPr>
        <b/>
        <sz val="10"/>
        <rFont val="Times New Roman"/>
        <family val="1"/>
      </rPr>
      <t>)</t>
    </r>
    <r>
      <rPr>
        <b/>
        <sz val="10"/>
        <rFont val="標楷體"/>
        <family val="4"/>
        <charset val="136"/>
      </rPr>
      <t>，中華民國與中國專利每件</t>
    </r>
    <r>
      <rPr>
        <b/>
        <sz val="10"/>
        <rFont val="Times New Roman"/>
        <family val="1"/>
      </rPr>
      <t>1</t>
    </r>
    <r>
      <rPr>
        <b/>
        <sz val="10"/>
        <rFont val="標楷體"/>
        <family val="4"/>
        <charset val="136"/>
      </rPr>
      <t>分，美、日、歐盟專利每件</t>
    </r>
    <r>
      <rPr>
        <b/>
        <sz val="10"/>
        <rFont val="Times New Roman"/>
        <family val="1"/>
      </rPr>
      <t>2</t>
    </r>
    <r>
      <rPr>
        <b/>
        <sz val="10"/>
        <rFont val="標楷體"/>
        <family val="4"/>
        <charset val="136"/>
      </rPr>
      <t>分，其他國家專利之評分由產學營運中心認定，最高</t>
    </r>
    <r>
      <rPr>
        <b/>
        <sz val="10"/>
        <rFont val="Times New Roman"/>
        <family val="1"/>
      </rPr>
      <t>2</t>
    </r>
    <r>
      <rPr>
        <b/>
        <sz val="10"/>
        <rFont val="標楷體"/>
        <family val="4"/>
        <charset val="136"/>
      </rPr>
      <t>分為限。</t>
    </r>
    <phoneticPr fontId="3" type="noConversion"/>
  </si>
  <si>
    <r>
      <rPr>
        <b/>
        <sz val="10"/>
        <rFont val="標楷體"/>
        <family val="4"/>
        <charset val="136"/>
      </rPr>
      <t>經產學營運中心認定，主要發明人與產業界</t>
    </r>
    <r>
      <rPr>
        <b/>
        <sz val="10"/>
        <rFont val="Times New Roman"/>
        <family val="1"/>
      </rPr>
      <t>(</t>
    </r>
    <r>
      <rPr>
        <b/>
        <sz val="10"/>
        <rFont val="標楷體"/>
        <family val="4"/>
        <charset val="136"/>
      </rPr>
      <t>含企業與法人</t>
    </r>
    <r>
      <rPr>
        <b/>
        <sz val="10"/>
        <rFont val="Times New Roman"/>
        <family val="1"/>
      </rPr>
      <t>)</t>
    </r>
    <r>
      <rPr>
        <b/>
        <sz val="10"/>
        <rFont val="標楷體"/>
        <family val="4"/>
        <charset val="136"/>
      </rPr>
      <t>辦理技術移轉或著作授權，累計授權金額達</t>
    </r>
    <r>
      <rPr>
        <b/>
        <sz val="10"/>
        <rFont val="Times New Roman"/>
        <family val="1"/>
      </rPr>
      <t>20</t>
    </r>
    <r>
      <rPr>
        <b/>
        <sz val="10"/>
        <rFont val="標楷體"/>
        <family val="4"/>
        <charset val="136"/>
      </rPr>
      <t>萬元者得</t>
    </r>
    <r>
      <rPr>
        <b/>
        <sz val="10"/>
        <rFont val="Times New Roman"/>
        <family val="1"/>
      </rPr>
      <t>0.5</t>
    </r>
    <r>
      <rPr>
        <b/>
        <sz val="10"/>
        <rFont val="標楷體"/>
        <family val="4"/>
        <charset val="136"/>
      </rPr>
      <t>分，超過</t>
    </r>
    <r>
      <rPr>
        <b/>
        <sz val="10"/>
        <rFont val="Times New Roman"/>
        <family val="1"/>
      </rPr>
      <t>20</t>
    </r>
    <r>
      <rPr>
        <b/>
        <sz val="10"/>
        <rFont val="標楷體"/>
        <family val="4"/>
        <charset val="136"/>
      </rPr>
      <t>萬元之部份，每</t>
    </r>
    <r>
      <rPr>
        <b/>
        <sz val="10"/>
        <rFont val="Times New Roman"/>
        <family val="1"/>
      </rPr>
      <t>10</t>
    </r>
    <r>
      <rPr>
        <b/>
        <sz val="10"/>
        <rFont val="標楷體"/>
        <family val="4"/>
        <charset val="136"/>
      </rPr>
      <t>萬元得</t>
    </r>
    <r>
      <rPr>
        <b/>
        <sz val="10"/>
        <rFont val="Times New Roman"/>
        <family val="1"/>
      </rPr>
      <t>0.25</t>
    </r>
    <r>
      <rPr>
        <b/>
        <sz val="10"/>
        <rFont val="標楷體"/>
        <family val="4"/>
        <charset val="136"/>
      </rPr>
      <t>分，最高</t>
    </r>
    <r>
      <rPr>
        <b/>
        <sz val="10"/>
        <rFont val="Times New Roman"/>
        <family val="1"/>
      </rPr>
      <t>5</t>
    </r>
    <r>
      <rPr>
        <b/>
        <sz val="10"/>
        <rFont val="標楷體"/>
        <family val="4"/>
        <charset val="136"/>
      </rPr>
      <t>分為限。</t>
    </r>
    <phoneticPr fontId="3" type="noConversion"/>
  </si>
  <si>
    <r>
      <rPr>
        <b/>
        <sz val="10"/>
        <rFont val="標楷體"/>
        <family val="4"/>
        <charset val="136"/>
      </rPr>
      <t>經產學營運中心認定之非政府機構</t>
    </r>
    <r>
      <rPr>
        <b/>
        <sz val="10"/>
        <rFont val="Times New Roman"/>
        <family val="1"/>
      </rPr>
      <t>(</t>
    </r>
    <r>
      <rPr>
        <b/>
        <sz val="10"/>
        <rFont val="標楷體"/>
        <family val="4"/>
        <charset val="136"/>
      </rPr>
      <t>企業與法人</t>
    </r>
    <r>
      <rPr>
        <b/>
        <sz val="10"/>
        <rFont val="Times New Roman"/>
        <family val="1"/>
      </rPr>
      <t>)</t>
    </r>
    <r>
      <rPr>
        <b/>
        <sz val="10"/>
        <rFont val="標楷體"/>
        <family val="4"/>
        <charset val="136"/>
      </rPr>
      <t>委託建教合作計畫，計畫主持人累計計畫金額達</t>
    </r>
    <r>
      <rPr>
        <b/>
        <sz val="10"/>
        <rFont val="Times New Roman"/>
        <family val="1"/>
      </rPr>
      <t>50</t>
    </r>
    <r>
      <rPr>
        <b/>
        <sz val="10"/>
        <rFont val="標楷體"/>
        <family val="4"/>
        <charset val="136"/>
      </rPr>
      <t>萬元者得</t>
    </r>
    <r>
      <rPr>
        <b/>
        <sz val="10"/>
        <rFont val="Times New Roman"/>
        <family val="1"/>
      </rPr>
      <t>0.5</t>
    </r>
    <r>
      <rPr>
        <b/>
        <sz val="10"/>
        <rFont val="標楷體"/>
        <family val="4"/>
        <charset val="136"/>
      </rPr>
      <t>分，超過</t>
    </r>
    <r>
      <rPr>
        <b/>
        <sz val="10"/>
        <rFont val="Times New Roman"/>
        <family val="1"/>
      </rPr>
      <t>50</t>
    </r>
    <r>
      <rPr>
        <b/>
        <sz val="10"/>
        <rFont val="標楷體"/>
        <family val="4"/>
        <charset val="136"/>
      </rPr>
      <t>萬元之部份，每</t>
    </r>
    <r>
      <rPr>
        <b/>
        <sz val="10"/>
        <rFont val="Times New Roman"/>
        <family val="1"/>
      </rPr>
      <t>10</t>
    </r>
    <r>
      <rPr>
        <b/>
        <sz val="10"/>
        <rFont val="標楷體"/>
        <family val="4"/>
        <charset val="136"/>
      </rPr>
      <t>萬元得</t>
    </r>
    <r>
      <rPr>
        <b/>
        <sz val="10"/>
        <rFont val="Times New Roman"/>
        <family val="1"/>
      </rPr>
      <t>0.1</t>
    </r>
    <r>
      <rPr>
        <b/>
        <sz val="10"/>
        <rFont val="標楷體"/>
        <family val="4"/>
        <charset val="136"/>
      </rPr>
      <t>分，最高</t>
    </r>
    <r>
      <rPr>
        <b/>
        <sz val="10"/>
        <rFont val="Times New Roman"/>
        <family val="1"/>
      </rPr>
      <t>5</t>
    </r>
    <r>
      <rPr>
        <b/>
        <sz val="10"/>
        <rFont val="標楷體"/>
        <family val="4"/>
        <charset val="136"/>
      </rPr>
      <t>分為限。</t>
    </r>
    <phoneticPr fontId="3" type="noConversion"/>
  </si>
  <si>
    <r>
      <rPr>
        <b/>
        <sz val="10"/>
        <rFont val="標楷體"/>
        <family val="4"/>
        <charset val="136"/>
      </rPr>
      <t>經教務處認定之教育部教學相關計畫經費累計每達</t>
    </r>
    <r>
      <rPr>
        <b/>
        <sz val="10"/>
        <rFont val="Times New Roman"/>
        <family val="1"/>
      </rPr>
      <t>100</t>
    </r>
    <r>
      <rPr>
        <b/>
        <sz val="10"/>
        <rFont val="標楷體"/>
        <family val="4"/>
        <charset val="136"/>
      </rPr>
      <t>萬元</t>
    </r>
    <r>
      <rPr>
        <b/>
        <sz val="10"/>
        <rFont val="Times New Roman"/>
        <family val="1"/>
      </rPr>
      <t>(</t>
    </r>
    <r>
      <rPr>
        <b/>
        <sz val="10"/>
        <rFont val="標楷體"/>
        <family val="4"/>
        <charset val="136"/>
      </rPr>
      <t>含</t>
    </r>
    <r>
      <rPr>
        <b/>
        <sz val="10"/>
        <rFont val="Times New Roman"/>
        <family val="1"/>
      </rPr>
      <t>)</t>
    </r>
    <r>
      <rPr>
        <b/>
        <sz val="10"/>
        <rFont val="標楷體"/>
        <family val="4"/>
        <charset val="136"/>
      </rPr>
      <t>得計</t>
    </r>
    <r>
      <rPr>
        <b/>
        <sz val="10"/>
        <rFont val="Times New Roman"/>
        <family val="1"/>
      </rPr>
      <t>1</t>
    </r>
    <r>
      <rPr>
        <b/>
        <sz val="10"/>
        <rFont val="標楷體"/>
        <family val="4"/>
        <charset val="136"/>
      </rPr>
      <t>分，未達</t>
    </r>
    <r>
      <rPr>
        <b/>
        <sz val="10"/>
        <rFont val="Times New Roman"/>
        <family val="1"/>
      </rPr>
      <t>100</t>
    </r>
    <r>
      <rPr>
        <b/>
        <sz val="10"/>
        <rFont val="標楷體"/>
        <family val="4"/>
        <charset val="136"/>
      </rPr>
      <t>萬元得</t>
    </r>
    <r>
      <rPr>
        <b/>
        <sz val="10"/>
        <rFont val="Times New Roman"/>
        <family val="1"/>
      </rPr>
      <t>0.5</t>
    </r>
    <r>
      <rPr>
        <b/>
        <sz val="10"/>
        <rFont val="標楷體"/>
        <family val="4"/>
        <charset val="136"/>
      </rPr>
      <t>分，依序類推，最高以</t>
    </r>
    <r>
      <rPr>
        <b/>
        <sz val="10"/>
        <rFont val="Times New Roman"/>
        <family val="1"/>
      </rPr>
      <t>5</t>
    </r>
    <r>
      <rPr>
        <b/>
        <sz val="10"/>
        <rFont val="標楷體"/>
        <family val="4"/>
        <charset val="136"/>
      </rPr>
      <t>分為限，每件計畫不得重複計分，若為共同主持人，必須由所有主持人簽名確認個人貢獻，依比例分配計分。</t>
    </r>
    <phoneticPr fontId="3" type="noConversion"/>
  </si>
  <si>
    <r>
      <rPr>
        <sz val="10"/>
        <rFont val="標楷體"/>
        <family val="4"/>
        <charset val="136"/>
      </rPr>
      <t>一般加分</t>
    </r>
    <r>
      <rPr>
        <sz val="10"/>
        <rFont val="Times New Roman"/>
        <family val="1"/>
      </rPr>
      <t xml:space="preserve">— </t>
    </r>
    <r>
      <rPr>
        <sz val="10"/>
        <rFont val="標楷體"/>
        <family val="4"/>
        <charset val="136"/>
      </rPr>
      <t>最多加</t>
    </r>
    <r>
      <rPr>
        <sz val="10"/>
        <rFont val="Times New Roman"/>
        <family val="1"/>
      </rPr>
      <t>8</t>
    </r>
    <r>
      <rPr>
        <sz val="10"/>
        <rFont val="標楷體"/>
        <family val="4"/>
        <charset val="136"/>
      </rPr>
      <t>分</t>
    </r>
    <r>
      <rPr>
        <b/>
        <sz val="10"/>
        <rFont val="Times New Roman"/>
        <family val="1"/>
      </rPr>
      <t>(</t>
    </r>
    <r>
      <rPr>
        <b/>
        <sz val="10"/>
        <rFont val="標楷體"/>
        <family val="4"/>
        <charset val="136"/>
      </rPr>
      <t>由院教評會就所提供資料評定</t>
    </r>
    <r>
      <rPr>
        <b/>
        <sz val="10"/>
        <rFont val="Times New Roman"/>
        <family val="1"/>
      </rPr>
      <t>)</t>
    </r>
    <phoneticPr fontId="3" type="noConversion"/>
  </si>
  <si>
    <r>
      <t>99</t>
    </r>
    <r>
      <rPr>
        <b/>
        <sz val="10"/>
        <rFont val="標楷體"/>
        <family val="4"/>
        <charset val="136"/>
      </rPr>
      <t>學年度</t>
    </r>
    <r>
      <rPr>
        <b/>
        <sz val="10"/>
        <rFont val="Times New Roman"/>
        <family val="1"/>
      </rPr>
      <t>(</t>
    </r>
    <r>
      <rPr>
        <b/>
        <sz val="10"/>
        <rFont val="標楷體"/>
        <family val="4"/>
        <charset val="136"/>
      </rPr>
      <t>含</t>
    </r>
    <r>
      <rPr>
        <b/>
        <sz val="10"/>
        <rFont val="Times New Roman"/>
        <family val="1"/>
      </rPr>
      <t>)</t>
    </r>
    <r>
      <rPr>
        <b/>
        <sz val="10"/>
        <rFont val="標楷體"/>
        <family val="4"/>
        <charset val="136"/>
      </rPr>
      <t>以後得院績優教學獎加</t>
    </r>
    <r>
      <rPr>
        <b/>
        <sz val="10"/>
        <rFont val="Times New Roman"/>
        <family val="1"/>
      </rPr>
      <t>8</t>
    </r>
    <r>
      <rPr>
        <b/>
        <sz val="10"/>
        <rFont val="標楷體"/>
        <family val="4"/>
        <charset val="136"/>
      </rPr>
      <t>分</t>
    </r>
    <phoneticPr fontId="3" type="noConversion"/>
  </si>
  <si>
    <r>
      <rPr>
        <b/>
        <sz val="10"/>
        <rFont val="標楷體"/>
        <family val="4"/>
        <charset val="136"/>
      </rPr>
      <t>通識課程每一年開一門加</t>
    </r>
    <r>
      <rPr>
        <b/>
        <sz val="10"/>
        <rFont val="Times New Roman"/>
        <family val="1"/>
      </rPr>
      <t>1</t>
    </r>
    <r>
      <rPr>
        <b/>
        <sz val="10"/>
        <rFont val="標楷體"/>
        <family val="4"/>
        <charset val="136"/>
      </rPr>
      <t>分，多人合授一門合計</t>
    </r>
    <r>
      <rPr>
        <b/>
        <sz val="10"/>
        <rFont val="Times New Roman"/>
        <family val="1"/>
      </rPr>
      <t>1</t>
    </r>
    <r>
      <rPr>
        <b/>
        <sz val="10"/>
        <rFont val="標楷體"/>
        <family val="4"/>
        <charset val="136"/>
      </rPr>
      <t>分，最多</t>
    </r>
    <r>
      <rPr>
        <b/>
        <sz val="10"/>
        <rFont val="Times New Roman"/>
        <family val="1"/>
      </rPr>
      <t>5</t>
    </r>
    <r>
      <rPr>
        <b/>
        <sz val="10"/>
        <rFont val="標楷體"/>
        <family val="4"/>
        <charset val="136"/>
      </rPr>
      <t>分</t>
    </r>
    <phoneticPr fontId="3" type="noConversion"/>
  </si>
  <si>
    <r>
      <rPr>
        <b/>
        <sz val="10"/>
        <rFont val="標楷體"/>
        <family val="4"/>
        <charset val="136"/>
      </rPr>
      <t>執行個人型卓越教學計畫，由教務處審查，每件</t>
    </r>
    <r>
      <rPr>
        <b/>
        <sz val="10"/>
        <rFont val="Times New Roman"/>
        <family val="1"/>
      </rPr>
      <t>0.5</t>
    </r>
    <r>
      <rPr>
        <b/>
        <sz val="10"/>
        <rFont val="標楷體"/>
        <family val="4"/>
        <charset val="136"/>
      </rPr>
      <t>分，最多</t>
    </r>
    <r>
      <rPr>
        <b/>
        <sz val="10"/>
        <rFont val="Times New Roman"/>
        <family val="1"/>
      </rPr>
      <t>4</t>
    </r>
    <r>
      <rPr>
        <b/>
        <sz val="10"/>
        <rFont val="標楷體"/>
        <family val="4"/>
        <charset val="136"/>
      </rPr>
      <t>分</t>
    </r>
    <phoneticPr fontId="3" type="noConversion"/>
  </si>
  <si>
    <r>
      <rPr>
        <sz val="10"/>
        <rFont val="標楷體"/>
        <family val="4"/>
        <charset val="136"/>
      </rPr>
      <t>一般加分</t>
    </r>
    <r>
      <rPr>
        <sz val="10"/>
        <rFont val="Times New Roman"/>
        <family val="1"/>
      </rPr>
      <t xml:space="preserve">— </t>
    </r>
    <r>
      <rPr>
        <sz val="10"/>
        <rFont val="標楷體"/>
        <family val="4"/>
        <charset val="136"/>
      </rPr>
      <t>最多加</t>
    </r>
    <r>
      <rPr>
        <sz val="10"/>
        <rFont val="Times New Roman"/>
        <family val="1"/>
      </rPr>
      <t>8</t>
    </r>
    <r>
      <rPr>
        <sz val="10"/>
        <rFont val="標楷體"/>
        <family val="4"/>
        <charset val="136"/>
      </rPr>
      <t>分（</t>
    </r>
    <r>
      <rPr>
        <b/>
        <sz val="10"/>
        <rFont val="標楷體"/>
        <family val="4"/>
        <charset val="136"/>
      </rPr>
      <t>如參與招生宣導、擔任主、監試、性平會委員</t>
    </r>
    <r>
      <rPr>
        <sz val="10"/>
        <rFont val="標楷體"/>
        <family val="4"/>
        <charset val="136"/>
      </rPr>
      <t>、學生學期成績準時繳交及擔任導師表現稱職等）</t>
    </r>
    <phoneticPr fontId="3" type="noConversion"/>
  </si>
  <si>
    <r>
      <rPr>
        <b/>
        <sz val="10"/>
        <rFont val="標楷體"/>
        <family val="4"/>
        <charset val="136"/>
      </rPr>
      <t>擔任校行政</t>
    </r>
    <r>
      <rPr>
        <b/>
        <sz val="10"/>
        <rFont val="Times New Roman"/>
        <family val="1"/>
      </rPr>
      <t>/</t>
    </r>
    <r>
      <rPr>
        <b/>
        <sz val="10"/>
        <rFont val="標楷體"/>
        <family val="4"/>
        <charset val="136"/>
      </rPr>
      <t>學術主管，一級主管每學期</t>
    </r>
    <r>
      <rPr>
        <b/>
        <sz val="10"/>
        <rFont val="Times New Roman"/>
        <family val="1"/>
      </rPr>
      <t>2</t>
    </r>
    <r>
      <rPr>
        <b/>
        <sz val="10"/>
        <rFont val="標楷體"/>
        <family val="4"/>
        <charset val="136"/>
      </rPr>
      <t>分，二級主管每學期</t>
    </r>
    <r>
      <rPr>
        <b/>
        <sz val="10"/>
        <rFont val="Times New Roman"/>
        <family val="1"/>
      </rPr>
      <t>1.5</t>
    </r>
    <r>
      <rPr>
        <b/>
        <sz val="10"/>
        <rFont val="標楷體"/>
        <family val="4"/>
        <charset val="136"/>
      </rPr>
      <t>分（未滿一學期，以一學期計算），如同時擔任二個以上者，依上開標準分別採計，最多</t>
    </r>
    <r>
      <rPr>
        <b/>
        <sz val="10"/>
        <rFont val="Times New Roman"/>
        <family val="1"/>
      </rPr>
      <t>10</t>
    </r>
    <r>
      <rPr>
        <b/>
        <sz val="10"/>
        <rFont val="標楷體"/>
        <family val="4"/>
        <charset val="136"/>
      </rPr>
      <t>分</t>
    </r>
    <phoneticPr fontId="3" type="noConversion"/>
  </si>
  <si>
    <r>
      <rPr>
        <b/>
        <sz val="12"/>
        <rFont val="標楷體"/>
        <family val="4"/>
        <charset val="136"/>
      </rPr>
      <t>※</t>
    </r>
    <r>
      <rPr>
        <b/>
        <sz val="12"/>
        <rFont val="Times New Roman"/>
        <family val="1"/>
      </rPr>
      <t> </t>
    </r>
    <r>
      <rPr>
        <b/>
        <sz val="12"/>
        <rFont val="標楷體"/>
        <family val="4"/>
        <charset val="136"/>
      </rPr>
      <t>本計分表經</t>
    </r>
    <r>
      <rPr>
        <b/>
        <sz val="12"/>
        <rFont val="Times New Roman"/>
        <family val="1"/>
      </rPr>
      <t>100</t>
    </r>
    <r>
      <rPr>
        <b/>
        <sz val="12"/>
        <rFont val="標楷體"/>
        <family val="4"/>
        <charset val="136"/>
      </rPr>
      <t>年</t>
    </r>
    <r>
      <rPr>
        <b/>
        <sz val="12"/>
        <rFont val="Times New Roman"/>
        <family val="1"/>
      </rPr>
      <t>11</t>
    </r>
    <r>
      <rPr>
        <b/>
        <sz val="12"/>
        <rFont val="標楷體"/>
        <family val="4"/>
        <charset val="136"/>
      </rPr>
      <t>月</t>
    </r>
    <r>
      <rPr>
        <b/>
        <sz val="12"/>
        <rFont val="Times New Roman"/>
        <family val="1"/>
      </rPr>
      <t>24</t>
    </r>
    <r>
      <rPr>
        <b/>
        <sz val="12"/>
        <rFont val="標楷體"/>
        <family val="4"/>
        <charset val="136"/>
      </rPr>
      <t>日院教師評審委員會決議自校教評會通過後開始實施。</t>
    </r>
    <phoneticPr fontId="3" type="noConversion"/>
  </si>
  <si>
    <r>
      <rPr>
        <b/>
        <sz val="10"/>
        <rFont val="標楷體"/>
        <family val="4"/>
        <charset val="136"/>
      </rPr>
      <t>教務處</t>
    </r>
    <phoneticPr fontId="3" type="noConversion"/>
  </si>
  <si>
    <r>
      <rPr>
        <b/>
        <sz val="10"/>
        <rFont val="標楷體"/>
        <family val="4"/>
        <charset val="136"/>
      </rPr>
      <t>人事室</t>
    </r>
    <phoneticPr fontId="3" type="noConversion"/>
  </si>
  <si>
    <r>
      <rPr>
        <sz val="10"/>
        <rFont val="標楷體"/>
        <family val="4"/>
        <charset val="136"/>
      </rPr>
      <t>二、教學成績佔</t>
    </r>
    <r>
      <rPr>
        <sz val="10"/>
        <rFont val="Times New Roman"/>
        <family val="1"/>
      </rPr>
      <t xml:space="preserve">20%
</t>
    </r>
    <r>
      <rPr>
        <b/>
        <sz val="10"/>
        <rFont val="標楷體"/>
        <family val="4"/>
        <charset val="136"/>
      </rPr>
      <t>＊註記：教學成績加分項至多合計</t>
    </r>
    <r>
      <rPr>
        <b/>
        <sz val="10"/>
        <rFont val="Times New Roman"/>
        <family val="1"/>
      </rPr>
      <t>20</t>
    </r>
    <r>
      <rPr>
        <b/>
        <sz val="10"/>
        <rFont val="標楷體"/>
        <family val="4"/>
        <charset val="136"/>
      </rPr>
      <t>分</t>
    </r>
    <phoneticPr fontId="3" type="noConversion"/>
  </si>
  <si>
    <r>
      <rPr>
        <sz val="10"/>
        <rFont val="標楷體"/>
        <family val="4"/>
        <charset val="136"/>
      </rPr>
      <t>三、服務成績佔</t>
    </r>
    <r>
      <rPr>
        <sz val="10"/>
        <rFont val="Times New Roman"/>
        <family val="1"/>
      </rPr>
      <t xml:space="preserve">10%
</t>
    </r>
    <r>
      <rPr>
        <b/>
        <sz val="10"/>
        <rFont val="標楷體"/>
        <family val="4"/>
        <charset val="136"/>
      </rPr>
      <t>＊註記：服務成績加分項至多合計</t>
    </r>
    <r>
      <rPr>
        <b/>
        <sz val="10"/>
        <rFont val="Times New Roman"/>
        <family val="1"/>
      </rPr>
      <t>20</t>
    </r>
    <r>
      <rPr>
        <b/>
        <sz val="10"/>
        <rFont val="標楷體"/>
        <family val="4"/>
        <charset val="136"/>
      </rPr>
      <t>分</t>
    </r>
    <phoneticPr fontId="3" type="noConversion"/>
  </si>
  <si>
    <r>
      <t>101.01.12</t>
    </r>
    <r>
      <rPr>
        <sz val="9"/>
        <rFont val="標楷體"/>
        <family val="4"/>
        <charset val="136"/>
      </rPr>
      <t>本校第</t>
    </r>
    <r>
      <rPr>
        <sz val="9"/>
        <rFont val="Times New Roman"/>
        <family val="1"/>
      </rPr>
      <t>339</t>
    </r>
    <r>
      <rPr>
        <sz val="9"/>
        <rFont val="標楷體"/>
        <family val="4"/>
        <charset val="136"/>
      </rPr>
      <t>次校教評會通過</t>
    </r>
  </si>
  <si>
    <r>
      <rPr>
        <sz val="14"/>
        <rFont val="標楷體"/>
        <family val="4"/>
        <charset val="136"/>
      </rPr>
      <t>國立中山大學理學院教師升等計分表（除研究部分之外審成績外）</t>
    </r>
    <phoneticPr fontId="3" type="noConversion"/>
  </si>
  <si>
    <r>
      <rPr>
        <sz val="10"/>
        <rFont val="標楷體"/>
        <family val="4"/>
        <charset val="136"/>
      </rPr>
      <t>小計（以上八項成績合計之總分不得超過</t>
    </r>
    <r>
      <rPr>
        <sz val="10"/>
        <rFont val="Times New Roman"/>
        <family val="1"/>
      </rPr>
      <t>25</t>
    </r>
    <r>
      <rPr>
        <sz val="10"/>
        <rFont val="標楷體"/>
        <family val="4"/>
        <charset val="136"/>
      </rPr>
      <t>分）</t>
    </r>
    <phoneticPr fontId="3" type="noConversion"/>
  </si>
  <si>
    <t>Aa-1</t>
    <phoneticPr fontId="3" type="noConversion"/>
  </si>
  <si>
    <r>
      <rPr>
        <sz val="9"/>
        <rFont val="標楷體"/>
        <family val="4"/>
        <charset val="136"/>
      </rPr>
      <t>系教評</t>
    </r>
    <phoneticPr fontId="3" type="noConversion"/>
  </si>
  <si>
    <r>
      <rPr>
        <sz val="9"/>
        <rFont val="標楷體"/>
        <family val="4"/>
        <charset val="136"/>
      </rPr>
      <t>人事室</t>
    </r>
    <phoneticPr fontId="3" type="noConversion"/>
  </si>
  <si>
    <r>
      <rPr>
        <sz val="10"/>
        <rFont val="標楷體"/>
        <family val="4"/>
        <charset val="136"/>
      </rPr>
      <t>執行個人型卓越教學計畫，由教務處審查，每件</t>
    </r>
    <r>
      <rPr>
        <sz val="10"/>
        <rFont val="Times New Roman"/>
        <family val="1"/>
      </rPr>
      <t>0.5</t>
    </r>
    <r>
      <rPr>
        <sz val="10"/>
        <rFont val="標楷體"/>
        <family val="4"/>
        <charset val="136"/>
      </rPr>
      <t>分，最多</t>
    </r>
    <r>
      <rPr>
        <sz val="10"/>
        <rFont val="Times New Roman"/>
        <family val="1"/>
      </rPr>
      <t>4</t>
    </r>
    <r>
      <rPr>
        <sz val="10"/>
        <rFont val="標楷體"/>
        <family val="4"/>
        <charset val="136"/>
      </rPr>
      <t>分</t>
    </r>
    <phoneticPr fontId="3" type="noConversion"/>
  </si>
  <si>
    <r>
      <rPr>
        <sz val="10"/>
        <rFont val="標楷體"/>
        <family val="4"/>
        <charset val="136"/>
      </rPr>
      <t>三、服務成績佔</t>
    </r>
    <r>
      <rPr>
        <sz val="10"/>
        <rFont val="Times New Roman"/>
        <family val="1"/>
      </rPr>
      <t xml:space="preserve">10%
</t>
    </r>
    <r>
      <rPr>
        <sz val="10"/>
        <rFont val="標楷體"/>
        <family val="4"/>
        <charset val="136"/>
      </rPr>
      <t>＊註記：服務成績加分項至多合計</t>
    </r>
    <r>
      <rPr>
        <sz val="10"/>
        <rFont val="Times New Roman"/>
        <family val="1"/>
      </rPr>
      <t>20</t>
    </r>
    <r>
      <rPr>
        <sz val="10"/>
        <rFont val="標楷體"/>
        <family val="4"/>
        <charset val="136"/>
      </rPr>
      <t>分</t>
    </r>
    <phoneticPr fontId="3" type="noConversion"/>
  </si>
  <si>
    <r>
      <rPr>
        <sz val="10"/>
        <rFont val="標楷體"/>
        <family val="4"/>
        <charset val="136"/>
      </rPr>
      <t>一般加分</t>
    </r>
    <r>
      <rPr>
        <sz val="10"/>
        <rFont val="Times New Roman"/>
        <family val="1"/>
      </rPr>
      <t xml:space="preserve">— </t>
    </r>
    <r>
      <rPr>
        <sz val="10"/>
        <rFont val="標楷體"/>
        <family val="4"/>
        <charset val="136"/>
      </rPr>
      <t>最多加</t>
    </r>
    <r>
      <rPr>
        <sz val="10"/>
        <rFont val="Times New Roman"/>
        <family val="1"/>
      </rPr>
      <t>8</t>
    </r>
    <r>
      <rPr>
        <sz val="10"/>
        <rFont val="標楷體"/>
        <family val="4"/>
        <charset val="136"/>
      </rPr>
      <t>分（如參與招生宣導、擔任主、監試、性平會委員、學生學期成績準時繳交及擔任導師表現稱職等）</t>
    </r>
    <phoneticPr fontId="3" type="noConversion"/>
  </si>
  <si>
    <r>
      <rPr>
        <sz val="10"/>
        <rFont val="標楷體"/>
        <family val="4"/>
        <charset val="136"/>
      </rPr>
      <t>基本分數：系所教評會評定之服務成績</t>
    </r>
    <r>
      <rPr>
        <sz val="10"/>
        <rFont val="Times New Roman"/>
        <family val="1"/>
      </rPr>
      <t>*80%</t>
    </r>
    <phoneticPr fontId="3" type="noConversion"/>
  </si>
  <si>
    <r>
      <rPr>
        <sz val="9"/>
        <rFont val="標楷體"/>
        <family val="4"/>
        <charset val="136"/>
      </rPr>
      <t>教務處</t>
    </r>
    <phoneticPr fontId="3" type="noConversion"/>
  </si>
  <si>
    <r>
      <rPr>
        <sz val="10"/>
        <rFont val="標楷體"/>
        <family val="4"/>
        <charset val="136"/>
      </rPr>
      <t>不屬以上之計畫，其他學術成就（由院教評會審議）</t>
    </r>
    <phoneticPr fontId="3" type="noConversion"/>
  </si>
  <si>
    <r>
      <rPr>
        <b/>
        <sz val="10"/>
        <rFont val="標楷體"/>
        <family val="4"/>
        <charset val="136"/>
      </rPr>
      <t>二、教學成績佔</t>
    </r>
    <r>
      <rPr>
        <b/>
        <sz val="10"/>
        <rFont val="Times New Roman"/>
        <family val="1"/>
      </rPr>
      <t xml:space="preserve">20%
</t>
    </r>
    <r>
      <rPr>
        <b/>
        <sz val="10"/>
        <rFont val="標楷體"/>
        <family val="4"/>
        <charset val="136"/>
      </rPr>
      <t>＊註記：教學成績加分項至多合計</t>
    </r>
    <r>
      <rPr>
        <b/>
        <sz val="10"/>
        <rFont val="Times New Roman"/>
        <family val="1"/>
      </rPr>
      <t>20</t>
    </r>
    <r>
      <rPr>
        <b/>
        <sz val="10"/>
        <rFont val="標楷體"/>
        <family val="4"/>
        <charset val="136"/>
      </rPr>
      <t>分。
教學獎最多採計二次，同一年度校院獎項僅得擇一計列。</t>
    </r>
    <phoneticPr fontId="3" type="noConversion"/>
  </si>
  <si>
    <r>
      <rPr>
        <sz val="10"/>
        <rFont val="標楷體"/>
        <family val="4"/>
        <charset val="136"/>
      </rPr>
      <t>一般加分</t>
    </r>
    <r>
      <rPr>
        <sz val="10"/>
        <rFont val="Times New Roman"/>
        <family val="1"/>
      </rPr>
      <t xml:space="preserve">— </t>
    </r>
    <r>
      <rPr>
        <sz val="10"/>
        <rFont val="標楷體"/>
        <family val="4"/>
        <charset val="136"/>
      </rPr>
      <t>最多加</t>
    </r>
    <r>
      <rPr>
        <sz val="10"/>
        <rFont val="Times New Roman"/>
        <family val="1"/>
      </rPr>
      <t>8</t>
    </r>
    <r>
      <rPr>
        <sz val="10"/>
        <rFont val="標楷體"/>
        <family val="4"/>
        <charset val="136"/>
      </rPr>
      <t>分</t>
    </r>
    <r>
      <rPr>
        <sz val="10"/>
        <rFont val="Times New Roman"/>
        <family val="1"/>
      </rPr>
      <t>(</t>
    </r>
    <r>
      <rPr>
        <sz val="10"/>
        <rFont val="標楷體"/>
        <family val="4"/>
        <charset val="136"/>
      </rPr>
      <t>由院教評會就所提供資料評定</t>
    </r>
    <r>
      <rPr>
        <sz val="10"/>
        <rFont val="Times New Roman"/>
        <family val="1"/>
      </rPr>
      <t>)</t>
    </r>
    <phoneticPr fontId="3" type="noConversion"/>
  </si>
  <si>
    <r>
      <rPr>
        <b/>
        <sz val="10"/>
        <rFont val="標楷體"/>
        <family val="4"/>
        <charset val="136"/>
      </rPr>
      <t>校傑出教學獎加</t>
    </r>
    <r>
      <rPr>
        <b/>
        <sz val="10"/>
        <rFont val="Times New Roman"/>
        <family val="1"/>
      </rPr>
      <t>12</t>
    </r>
    <r>
      <rPr>
        <b/>
        <sz val="10"/>
        <rFont val="標楷體"/>
        <family val="4"/>
        <charset val="136"/>
      </rPr>
      <t>分</t>
    </r>
    <phoneticPr fontId="3" type="noConversion"/>
  </si>
  <si>
    <r>
      <rPr>
        <b/>
        <sz val="10"/>
        <rFont val="標楷體"/>
        <family val="4"/>
        <charset val="136"/>
      </rPr>
      <t>校優良</t>
    </r>
    <r>
      <rPr>
        <b/>
        <sz val="10"/>
        <rFont val="Times New Roman"/>
        <family val="1"/>
      </rPr>
      <t>/</t>
    </r>
    <r>
      <rPr>
        <b/>
        <sz val="10"/>
        <rFont val="標楷體"/>
        <family val="4"/>
        <charset val="136"/>
      </rPr>
      <t>績優教學獎加</t>
    </r>
    <r>
      <rPr>
        <b/>
        <sz val="10"/>
        <rFont val="Times New Roman"/>
        <family val="1"/>
      </rPr>
      <t>10</t>
    </r>
    <r>
      <rPr>
        <b/>
        <sz val="10"/>
        <rFont val="標楷體"/>
        <family val="4"/>
        <charset val="136"/>
      </rPr>
      <t>分</t>
    </r>
  </si>
  <si>
    <r>
      <rPr>
        <b/>
        <sz val="10"/>
        <rFont val="標楷體"/>
        <family val="4"/>
        <charset val="136"/>
      </rPr>
      <t>院傑出</t>
    </r>
    <r>
      <rPr>
        <b/>
        <sz val="10"/>
        <rFont val="Times New Roman"/>
        <family val="1"/>
      </rPr>
      <t>/</t>
    </r>
    <r>
      <rPr>
        <b/>
        <sz val="10"/>
        <rFont val="標楷體"/>
        <family val="4"/>
        <charset val="136"/>
      </rPr>
      <t>績優教學獎加</t>
    </r>
    <r>
      <rPr>
        <b/>
        <sz val="10"/>
        <rFont val="Times New Roman"/>
        <family val="1"/>
      </rPr>
      <t>8</t>
    </r>
    <r>
      <rPr>
        <b/>
        <sz val="10"/>
        <rFont val="標楷體"/>
        <family val="4"/>
        <charset val="136"/>
      </rPr>
      <t>分</t>
    </r>
  </si>
  <si>
    <r>
      <rPr>
        <b/>
        <sz val="10"/>
        <rFont val="標楷體"/>
        <family val="4"/>
        <charset val="136"/>
      </rPr>
      <t>現職職級支援開設通識課程，每開一門加計</t>
    </r>
    <r>
      <rPr>
        <b/>
        <sz val="10"/>
        <rFont val="Times New Roman"/>
        <family val="1"/>
      </rPr>
      <t>2</t>
    </r>
    <r>
      <rPr>
        <b/>
        <sz val="10"/>
        <rFont val="標楷體"/>
        <family val="4"/>
        <charset val="136"/>
      </rPr>
      <t>分，多人合授一門合計給</t>
    </r>
    <r>
      <rPr>
        <b/>
        <sz val="10"/>
        <rFont val="Times New Roman"/>
        <family val="1"/>
      </rPr>
      <t>2</t>
    </r>
    <r>
      <rPr>
        <b/>
        <sz val="10"/>
        <rFont val="標楷體"/>
        <family val="4"/>
        <charset val="136"/>
      </rPr>
      <t>分，最多</t>
    </r>
    <r>
      <rPr>
        <b/>
        <sz val="10"/>
        <rFont val="Times New Roman"/>
        <family val="1"/>
      </rPr>
      <t>10</t>
    </r>
    <r>
      <rPr>
        <b/>
        <sz val="10"/>
        <rFont val="標楷體"/>
        <family val="4"/>
        <charset val="136"/>
      </rPr>
      <t>分，此項成績依教務處審查結果核計。</t>
    </r>
    <phoneticPr fontId="3" type="noConversion"/>
  </si>
  <si>
    <r>
      <rPr>
        <sz val="10"/>
        <rFont val="標楷體"/>
        <family val="4"/>
        <charset val="136"/>
      </rPr>
      <t>擔任校行政</t>
    </r>
    <r>
      <rPr>
        <sz val="10"/>
        <rFont val="Times New Roman"/>
        <family val="1"/>
      </rPr>
      <t>/</t>
    </r>
    <r>
      <rPr>
        <sz val="10"/>
        <rFont val="標楷體"/>
        <family val="4"/>
        <charset val="136"/>
      </rPr>
      <t>學術主管，一級主管每學期</t>
    </r>
    <r>
      <rPr>
        <sz val="10"/>
        <rFont val="Times New Roman"/>
        <family val="1"/>
      </rPr>
      <t>2</t>
    </r>
    <r>
      <rPr>
        <sz val="10"/>
        <rFont val="標楷體"/>
        <family val="4"/>
        <charset val="136"/>
      </rPr>
      <t>分，二級主管每學期</t>
    </r>
    <r>
      <rPr>
        <sz val="10"/>
        <rFont val="Times New Roman"/>
        <family val="1"/>
      </rPr>
      <t>1.5</t>
    </r>
    <r>
      <rPr>
        <sz val="10"/>
        <rFont val="標楷體"/>
        <family val="4"/>
        <charset val="136"/>
      </rPr>
      <t>分（未滿一學期，以一學期計算），如同時擔任二個以上者，依上開標準分別採計，最多</t>
    </r>
    <r>
      <rPr>
        <sz val="10"/>
        <rFont val="Times New Roman"/>
        <family val="1"/>
      </rPr>
      <t>10</t>
    </r>
    <r>
      <rPr>
        <sz val="10"/>
        <rFont val="標楷體"/>
        <family val="4"/>
        <charset val="136"/>
      </rPr>
      <t>分</t>
    </r>
    <phoneticPr fontId="3" type="noConversion"/>
  </si>
  <si>
    <r>
      <rPr>
        <sz val="13"/>
        <rFont val="標楷體"/>
        <family val="4"/>
        <charset val="136"/>
      </rPr>
      <t>外審結果</t>
    </r>
    <phoneticPr fontId="3" type="noConversion"/>
  </si>
  <si>
    <r>
      <rPr>
        <sz val="12"/>
        <rFont val="標楷體"/>
        <family val="4"/>
        <charset val="136"/>
      </rPr>
      <t>點數</t>
    </r>
  </si>
  <si>
    <r>
      <rPr>
        <sz val="10"/>
        <rFont val="標楷體"/>
        <family val="4"/>
        <charset val="136"/>
      </rPr>
      <t>小計（研究成績合計總分最高</t>
    </r>
    <r>
      <rPr>
        <sz val="10"/>
        <rFont val="Times New Roman"/>
        <family val="1"/>
      </rPr>
      <t>100</t>
    </r>
    <r>
      <rPr>
        <sz val="10"/>
        <rFont val="標楷體"/>
        <family val="4"/>
        <charset val="136"/>
      </rPr>
      <t>分）</t>
    </r>
    <phoneticPr fontId="3" type="noConversion"/>
  </si>
  <si>
    <r>
      <rPr>
        <sz val="10"/>
        <rFont val="標楷體"/>
        <family val="4"/>
        <charset val="136"/>
      </rPr>
      <t>基本分數：系所教評會評定之教學成績</t>
    </r>
    <r>
      <rPr>
        <sz val="10"/>
        <rFont val="Times New Roman"/>
        <family val="1"/>
      </rPr>
      <t>*80%</t>
    </r>
    <phoneticPr fontId="3" type="noConversion"/>
  </si>
  <si>
    <r>
      <rPr>
        <sz val="14"/>
        <rFont val="標楷體"/>
        <family val="4"/>
        <charset val="136"/>
      </rPr>
      <t>填表人：</t>
    </r>
    <phoneticPr fontId="3" type="noConversion"/>
  </si>
  <si>
    <r>
      <rPr>
        <sz val="14"/>
        <rFont val="標楷體"/>
        <family val="4"/>
        <charset val="136"/>
      </rPr>
      <t>日期：</t>
    </r>
    <phoneticPr fontId="3" type="noConversion"/>
  </si>
  <si>
    <r>
      <rPr>
        <sz val="13"/>
        <rFont val="標楷體"/>
        <family val="4"/>
        <charset val="136"/>
      </rPr>
      <t>折算成績</t>
    </r>
    <phoneticPr fontId="3" type="noConversion"/>
  </si>
  <si>
    <r>
      <rPr>
        <sz val="12"/>
        <rFont val="標楷體"/>
        <family val="4"/>
        <charset val="136"/>
      </rPr>
      <t>合計點數達</t>
    </r>
    <r>
      <rPr>
        <sz val="12"/>
        <rFont val="Times New Roman"/>
        <family val="1"/>
      </rPr>
      <t>0.5</t>
    </r>
    <r>
      <rPr>
        <sz val="12"/>
        <rFont val="標楷體"/>
        <family val="4"/>
        <charset val="136"/>
      </rPr>
      <t>點獲基本分</t>
    </r>
    <r>
      <rPr>
        <sz val="12"/>
        <rFont val="Times New Roman"/>
        <family val="1"/>
      </rPr>
      <t>40</t>
    </r>
    <r>
      <rPr>
        <sz val="12"/>
        <rFont val="標楷體"/>
        <family val="4"/>
        <charset val="136"/>
      </rPr>
      <t>分，每增</t>
    </r>
    <r>
      <rPr>
        <sz val="12"/>
        <rFont val="Times New Roman"/>
        <family val="1"/>
      </rPr>
      <t>0.5</t>
    </r>
    <r>
      <rPr>
        <sz val="12"/>
        <rFont val="標楷體"/>
        <family val="4"/>
        <charset val="136"/>
      </rPr>
      <t>點加</t>
    </r>
    <r>
      <rPr>
        <sz val="12"/>
        <rFont val="Times New Roman"/>
        <family val="1"/>
      </rPr>
      <t>5</t>
    </r>
    <r>
      <rPr>
        <sz val="12"/>
        <rFont val="標楷體"/>
        <family val="4"/>
        <charset val="136"/>
      </rPr>
      <t>分，至多</t>
    </r>
    <r>
      <rPr>
        <sz val="12"/>
        <rFont val="Times New Roman"/>
        <family val="1"/>
      </rPr>
      <t>100</t>
    </r>
    <r>
      <rPr>
        <sz val="12"/>
        <rFont val="標楷體"/>
        <family val="4"/>
        <charset val="136"/>
      </rPr>
      <t>分</t>
    </r>
    <phoneticPr fontId="3" type="noConversion"/>
  </si>
  <si>
    <r>
      <rPr>
        <sz val="13"/>
        <rFont val="標楷體"/>
        <family val="4"/>
        <charset val="136"/>
      </rPr>
      <t>審核單位</t>
    </r>
    <phoneticPr fontId="3" type="noConversion"/>
  </si>
  <si>
    <r>
      <rPr>
        <sz val="9"/>
        <rFont val="標楷體"/>
        <family val="4"/>
        <charset val="136"/>
      </rPr>
      <t>院教評</t>
    </r>
    <phoneticPr fontId="3" type="noConversion"/>
  </si>
  <si>
    <r>
      <rPr>
        <sz val="10"/>
        <rFont val="標楷體"/>
        <family val="4"/>
        <charset val="136"/>
      </rPr>
      <t>一般加分</t>
    </r>
    <r>
      <rPr>
        <sz val="10"/>
        <rFont val="Times New Roman"/>
        <family val="1"/>
      </rPr>
      <t xml:space="preserve">— </t>
    </r>
    <r>
      <rPr>
        <sz val="10"/>
        <rFont val="標楷體"/>
        <family val="4"/>
        <charset val="136"/>
      </rPr>
      <t>最多加</t>
    </r>
    <r>
      <rPr>
        <sz val="10"/>
        <rFont val="Times New Roman"/>
        <family val="1"/>
      </rPr>
      <t>8</t>
    </r>
    <r>
      <rPr>
        <sz val="10"/>
        <rFont val="標楷體"/>
        <family val="4"/>
        <charset val="136"/>
      </rPr>
      <t>分</t>
    </r>
    <r>
      <rPr>
        <sz val="10"/>
        <rFont val="Times New Roman"/>
        <family val="1"/>
      </rPr>
      <t>(</t>
    </r>
    <r>
      <rPr>
        <sz val="10"/>
        <rFont val="標楷體"/>
        <family val="4"/>
        <charset val="136"/>
      </rPr>
      <t>由院教評會就所提供資料評定</t>
    </r>
    <r>
      <rPr>
        <sz val="10"/>
        <rFont val="Times New Roman"/>
        <family val="1"/>
      </rPr>
      <t>)</t>
    </r>
    <phoneticPr fontId="3" type="noConversion"/>
  </si>
  <si>
    <r>
      <rPr>
        <sz val="9"/>
        <rFont val="標楷體"/>
        <family val="4"/>
        <charset val="136"/>
      </rPr>
      <t>教務處</t>
    </r>
    <phoneticPr fontId="3" type="noConversion"/>
  </si>
  <si>
    <r>
      <rPr>
        <sz val="10"/>
        <rFont val="標楷體"/>
        <family val="4"/>
        <charset val="136"/>
      </rPr>
      <t>小計（教學成績合計總分最高</t>
    </r>
    <r>
      <rPr>
        <sz val="10"/>
        <rFont val="Times New Roman"/>
        <family val="1"/>
      </rPr>
      <t>100</t>
    </r>
    <r>
      <rPr>
        <sz val="10"/>
        <rFont val="標楷體"/>
        <family val="4"/>
        <charset val="136"/>
      </rPr>
      <t>分）</t>
    </r>
    <phoneticPr fontId="3" type="noConversion"/>
  </si>
  <si>
    <r>
      <rPr>
        <sz val="10"/>
        <rFont val="標楷體"/>
        <family val="4"/>
        <charset val="136"/>
      </rPr>
      <t>一般加分</t>
    </r>
    <r>
      <rPr>
        <sz val="10"/>
        <rFont val="Times New Roman"/>
        <family val="1"/>
      </rPr>
      <t xml:space="preserve">— </t>
    </r>
    <r>
      <rPr>
        <sz val="10"/>
        <rFont val="標楷體"/>
        <family val="4"/>
        <charset val="136"/>
      </rPr>
      <t>最多加</t>
    </r>
    <r>
      <rPr>
        <sz val="10"/>
        <rFont val="Times New Roman"/>
        <family val="1"/>
      </rPr>
      <t>8</t>
    </r>
    <r>
      <rPr>
        <sz val="10"/>
        <rFont val="標楷體"/>
        <family val="4"/>
        <charset val="136"/>
      </rPr>
      <t>分（如參與招生宣導、擔任主、監試、性平會委員、學生學期成績準時繳交及擔任導師表現稱職等）</t>
    </r>
    <phoneticPr fontId="3" type="noConversion"/>
  </si>
  <si>
    <r>
      <rPr>
        <sz val="10"/>
        <rFont val="標楷體"/>
        <family val="4"/>
        <charset val="136"/>
      </rPr>
      <t>擔任校行政</t>
    </r>
    <r>
      <rPr>
        <sz val="10"/>
        <rFont val="Times New Roman"/>
        <family val="1"/>
      </rPr>
      <t>/</t>
    </r>
    <r>
      <rPr>
        <sz val="10"/>
        <rFont val="標楷體"/>
        <family val="4"/>
        <charset val="136"/>
      </rPr>
      <t>學術主管，一級主管每學期</t>
    </r>
    <r>
      <rPr>
        <sz val="10"/>
        <rFont val="Times New Roman"/>
        <family val="1"/>
      </rPr>
      <t>2</t>
    </r>
    <r>
      <rPr>
        <sz val="10"/>
        <rFont val="標楷體"/>
        <family val="4"/>
        <charset val="136"/>
      </rPr>
      <t>分，二級主管每學期</t>
    </r>
    <r>
      <rPr>
        <sz val="10"/>
        <rFont val="Times New Roman"/>
        <family val="1"/>
      </rPr>
      <t>1.5</t>
    </r>
    <r>
      <rPr>
        <sz val="10"/>
        <rFont val="標楷體"/>
        <family val="4"/>
        <charset val="136"/>
      </rPr>
      <t>分（未滿一學期，以一學期計算），如同時擔任二個以上者，依上開標準分別採計，最多</t>
    </r>
    <r>
      <rPr>
        <sz val="10"/>
        <rFont val="Times New Roman"/>
        <family val="1"/>
      </rPr>
      <t>10</t>
    </r>
    <r>
      <rPr>
        <sz val="10"/>
        <rFont val="標楷體"/>
        <family val="4"/>
        <charset val="136"/>
      </rPr>
      <t>分</t>
    </r>
    <phoneticPr fontId="3" type="noConversion"/>
  </si>
  <si>
    <r>
      <rPr>
        <b/>
        <sz val="12"/>
        <rFont val="標楷體"/>
        <family val="4"/>
        <charset val="136"/>
      </rPr>
      <t>※</t>
    </r>
    <r>
      <rPr>
        <b/>
        <sz val="12"/>
        <rFont val="Times New Roman"/>
        <family val="1"/>
      </rPr>
      <t> </t>
    </r>
    <r>
      <rPr>
        <b/>
        <sz val="12"/>
        <rFont val="標楷體"/>
        <family val="4"/>
        <charset val="136"/>
      </rPr>
      <t>本計分表經</t>
    </r>
    <r>
      <rPr>
        <b/>
        <sz val="12"/>
        <rFont val="Times New Roman"/>
        <family val="1"/>
      </rPr>
      <t>103</t>
    </r>
    <r>
      <rPr>
        <b/>
        <sz val="12"/>
        <rFont val="標楷體"/>
        <family val="4"/>
        <charset val="136"/>
      </rPr>
      <t>年</t>
    </r>
    <r>
      <rPr>
        <b/>
        <sz val="12"/>
        <rFont val="Times New Roman"/>
        <family val="1"/>
      </rPr>
      <t>4</t>
    </r>
    <r>
      <rPr>
        <b/>
        <sz val="12"/>
        <rFont val="標楷體"/>
        <family val="4"/>
        <charset val="136"/>
      </rPr>
      <t>月</t>
    </r>
    <r>
      <rPr>
        <b/>
        <sz val="12"/>
        <rFont val="Times New Roman"/>
        <family val="1"/>
      </rPr>
      <t>24</t>
    </r>
    <r>
      <rPr>
        <b/>
        <sz val="12"/>
        <rFont val="標楷體"/>
        <family val="4"/>
        <charset val="136"/>
      </rPr>
      <t>日院教師評審委員會決議自校教評會通過後之當學期開始實施。</t>
    </r>
    <phoneticPr fontId="3" type="noConversion"/>
  </si>
  <si>
    <r>
      <rPr>
        <sz val="16"/>
        <rFont val="標楷體"/>
        <family val="4"/>
        <charset val="136"/>
      </rPr>
      <t>國立中山大學理學院教師升等助理教授計分表</t>
    </r>
    <phoneticPr fontId="3" type="noConversion"/>
  </si>
  <si>
    <r>
      <rPr>
        <sz val="9"/>
        <rFont val="標楷體"/>
        <family val="4"/>
        <charset val="136"/>
      </rPr>
      <t>研發處</t>
    </r>
    <phoneticPr fontId="3" type="noConversion"/>
  </si>
  <si>
    <r>
      <rPr>
        <sz val="10"/>
        <rFont val="標楷體"/>
        <family val="4"/>
        <charset val="136"/>
      </rPr>
      <t>二、教學成績佔</t>
    </r>
    <r>
      <rPr>
        <sz val="10"/>
        <rFont val="Times New Roman"/>
        <family val="1"/>
      </rPr>
      <t xml:space="preserve">20%
</t>
    </r>
    <r>
      <rPr>
        <sz val="10"/>
        <rFont val="標楷體"/>
        <family val="4"/>
        <charset val="136"/>
      </rPr>
      <t>＊註記：教學成績加分項至多合計</t>
    </r>
    <r>
      <rPr>
        <sz val="10"/>
        <rFont val="Times New Roman"/>
        <family val="1"/>
      </rPr>
      <t>20</t>
    </r>
    <r>
      <rPr>
        <sz val="10"/>
        <rFont val="標楷體"/>
        <family val="4"/>
        <charset val="136"/>
      </rPr>
      <t>分。
教學獎最多採計二次，同一年度校院獎項僅得擇一計列。</t>
    </r>
    <phoneticPr fontId="3" type="noConversion"/>
  </si>
  <si>
    <r>
      <t>(</t>
    </r>
    <r>
      <rPr>
        <sz val="10"/>
        <rFont val="標楷體"/>
        <family val="4"/>
        <charset val="136"/>
      </rPr>
      <t>二</t>
    </r>
    <r>
      <rPr>
        <sz val="10"/>
        <rFont val="Times New Roman"/>
        <family val="1"/>
      </rPr>
      <t>)</t>
    </r>
    <r>
      <rPr>
        <sz val="10"/>
        <rFont val="標楷體"/>
        <family val="4"/>
        <charset val="136"/>
      </rPr>
      <t>＊註記</t>
    </r>
    <phoneticPr fontId="3" type="noConversion"/>
  </si>
  <si>
    <r>
      <rPr>
        <sz val="10"/>
        <rFont val="標楷體"/>
        <family val="4"/>
        <charset val="136"/>
      </rPr>
      <t>校傑出教學獎加</t>
    </r>
    <r>
      <rPr>
        <sz val="10"/>
        <rFont val="Times New Roman"/>
        <family val="1"/>
      </rPr>
      <t>12</t>
    </r>
    <r>
      <rPr>
        <sz val="10"/>
        <rFont val="標楷體"/>
        <family val="4"/>
        <charset val="136"/>
      </rPr>
      <t>分</t>
    </r>
    <phoneticPr fontId="3" type="noConversion"/>
  </si>
  <si>
    <r>
      <rPr>
        <sz val="10"/>
        <rFont val="標楷體"/>
        <family val="4"/>
        <charset val="136"/>
      </rPr>
      <t>校優良</t>
    </r>
    <r>
      <rPr>
        <sz val="10"/>
        <rFont val="Times New Roman"/>
        <family val="1"/>
      </rPr>
      <t>/</t>
    </r>
    <r>
      <rPr>
        <sz val="10"/>
        <rFont val="標楷體"/>
        <family val="4"/>
        <charset val="136"/>
      </rPr>
      <t>績優教學獎加</t>
    </r>
    <r>
      <rPr>
        <sz val="10"/>
        <rFont val="Times New Roman"/>
        <family val="1"/>
      </rPr>
      <t>10</t>
    </r>
    <r>
      <rPr>
        <sz val="10"/>
        <rFont val="標楷體"/>
        <family val="4"/>
        <charset val="136"/>
      </rPr>
      <t>分</t>
    </r>
  </si>
  <si>
    <r>
      <rPr>
        <sz val="10"/>
        <rFont val="標楷體"/>
        <family val="4"/>
        <charset val="136"/>
      </rPr>
      <t>院傑出</t>
    </r>
    <r>
      <rPr>
        <sz val="10"/>
        <rFont val="Times New Roman"/>
        <family val="1"/>
      </rPr>
      <t>/</t>
    </r>
    <r>
      <rPr>
        <sz val="10"/>
        <rFont val="標楷體"/>
        <family val="4"/>
        <charset val="136"/>
      </rPr>
      <t>績優教學獎加</t>
    </r>
    <r>
      <rPr>
        <sz val="10"/>
        <rFont val="Times New Roman"/>
        <family val="1"/>
      </rPr>
      <t>8</t>
    </r>
    <r>
      <rPr>
        <sz val="10"/>
        <rFont val="標楷體"/>
        <family val="4"/>
        <charset val="136"/>
      </rPr>
      <t>分</t>
    </r>
  </si>
  <si>
    <r>
      <rPr>
        <sz val="10"/>
        <rFont val="標楷體"/>
        <family val="4"/>
        <charset val="136"/>
      </rPr>
      <t>現職職級支援開設通識課程，每開一門加計</t>
    </r>
    <r>
      <rPr>
        <sz val="10"/>
        <rFont val="Times New Roman"/>
        <family val="1"/>
      </rPr>
      <t>2</t>
    </r>
    <r>
      <rPr>
        <sz val="10"/>
        <rFont val="標楷體"/>
        <family val="4"/>
        <charset val="136"/>
      </rPr>
      <t>分，多人合授一門合計給</t>
    </r>
    <r>
      <rPr>
        <sz val="10"/>
        <rFont val="Times New Roman"/>
        <family val="1"/>
      </rPr>
      <t>2</t>
    </r>
    <r>
      <rPr>
        <sz val="10"/>
        <rFont val="標楷體"/>
        <family val="4"/>
        <charset val="136"/>
      </rPr>
      <t>分，最多</t>
    </r>
    <r>
      <rPr>
        <sz val="10"/>
        <rFont val="Times New Roman"/>
        <family val="1"/>
      </rPr>
      <t>10</t>
    </r>
    <r>
      <rPr>
        <sz val="10"/>
        <rFont val="標楷體"/>
        <family val="4"/>
        <charset val="136"/>
      </rPr>
      <t>分，此項成績依教務處審查結果核計。</t>
    </r>
    <phoneticPr fontId="3" type="noConversion"/>
  </si>
  <si>
    <r>
      <t>(</t>
    </r>
    <r>
      <rPr>
        <sz val="10"/>
        <rFont val="標楷體"/>
        <family val="4"/>
        <charset val="136"/>
      </rPr>
      <t>二</t>
    </r>
    <r>
      <rPr>
        <sz val="10"/>
        <rFont val="Times New Roman"/>
        <family val="1"/>
      </rPr>
      <t>)</t>
    </r>
    <r>
      <rPr>
        <sz val="10"/>
        <rFont val="標楷體"/>
        <family val="4"/>
        <charset val="136"/>
      </rPr>
      <t>＊註記</t>
    </r>
  </si>
  <si>
    <r>
      <t>103.5.15</t>
    </r>
    <r>
      <rPr>
        <sz val="9"/>
        <rFont val="標楷體"/>
        <family val="4"/>
        <charset val="136"/>
      </rPr>
      <t>本校第</t>
    </r>
    <r>
      <rPr>
        <sz val="9"/>
        <rFont val="Times New Roman"/>
        <family val="1"/>
      </rPr>
      <t>361</t>
    </r>
    <r>
      <rPr>
        <sz val="9"/>
        <rFont val="標楷體"/>
        <family val="4"/>
        <charset val="136"/>
      </rPr>
      <t>次校教評會通過
依</t>
    </r>
    <r>
      <rPr>
        <sz val="9"/>
        <rFont val="Times New Roman"/>
        <family val="1"/>
      </rPr>
      <t>104.03.26</t>
    </r>
    <r>
      <rPr>
        <sz val="9"/>
        <rFont val="標楷體"/>
        <family val="4"/>
        <charset val="136"/>
      </rPr>
      <t>本校第</t>
    </r>
    <r>
      <rPr>
        <sz val="9"/>
        <rFont val="Times New Roman"/>
        <family val="1"/>
      </rPr>
      <t>366</t>
    </r>
    <r>
      <rPr>
        <sz val="9"/>
        <rFont val="標楷體"/>
        <family val="4"/>
        <charset val="136"/>
      </rPr>
      <t>次校教評會決議修訂</t>
    </r>
    <phoneticPr fontId="3" type="noConversion"/>
  </si>
  <si>
    <r>
      <t xml:space="preserve">普通
</t>
    </r>
    <r>
      <rPr>
        <b/>
        <sz val="12"/>
        <color rgb="FFFF0000"/>
        <rFont val="Times New Roman"/>
        <family val="1"/>
      </rPr>
      <t>(</t>
    </r>
    <r>
      <rPr>
        <b/>
        <sz val="12"/>
        <color rgb="FFFF0000"/>
        <rFont val="標楷體"/>
        <family val="4"/>
        <charset val="136"/>
      </rPr>
      <t>前</t>
    </r>
    <r>
      <rPr>
        <b/>
        <sz val="12"/>
        <color rgb="FFFF0000"/>
        <rFont val="Times New Roman"/>
        <family val="1"/>
      </rPr>
      <t>31%-50%)</t>
    </r>
    <phoneticPr fontId="3" type="noConversion"/>
  </si>
  <si>
    <r>
      <t xml:space="preserve">良
</t>
    </r>
    <r>
      <rPr>
        <b/>
        <sz val="12"/>
        <color rgb="FFFF0000"/>
        <rFont val="Times New Roman"/>
        <family val="1"/>
      </rPr>
      <t>(</t>
    </r>
    <r>
      <rPr>
        <b/>
        <sz val="12"/>
        <color rgb="FFFF0000"/>
        <rFont val="標楷體"/>
        <family val="4"/>
        <charset val="136"/>
      </rPr>
      <t>前</t>
    </r>
    <r>
      <rPr>
        <b/>
        <sz val="12"/>
        <color rgb="FFFF0000"/>
        <rFont val="Times New Roman"/>
        <family val="1"/>
      </rPr>
      <t>21%-30%)</t>
    </r>
    <phoneticPr fontId="3" type="noConversion"/>
  </si>
  <si>
    <r>
      <t xml:space="preserve">優
</t>
    </r>
    <r>
      <rPr>
        <b/>
        <sz val="12"/>
        <color rgb="FFFF0000"/>
        <rFont val="Times New Roman"/>
        <family val="1"/>
      </rPr>
      <t>(</t>
    </r>
    <r>
      <rPr>
        <b/>
        <sz val="12"/>
        <color rgb="FFFF0000"/>
        <rFont val="標楷體"/>
        <family val="4"/>
        <charset val="136"/>
      </rPr>
      <t>前</t>
    </r>
    <r>
      <rPr>
        <b/>
        <sz val="12"/>
        <color rgb="FFFF0000"/>
        <rFont val="Times New Roman"/>
        <family val="1"/>
      </rPr>
      <t>11%-20%)</t>
    </r>
    <phoneticPr fontId="3" type="noConversion"/>
  </si>
  <si>
    <r>
      <t xml:space="preserve">傑出
</t>
    </r>
    <r>
      <rPr>
        <b/>
        <sz val="12"/>
        <color rgb="FFFF0000"/>
        <rFont val="Times New Roman"/>
        <family val="1"/>
      </rPr>
      <t>(</t>
    </r>
    <r>
      <rPr>
        <b/>
        <sz val="12"/>
        <color rgb="FFFF0000"/>
        <rFont val="標楷體"/>
        <family val="4"/>
        <charset val="136"/>
      </rPr>
      <t>前</t>
    </r>
    <r>
      <rPr>
        <b/>
        <sz val="12"/>
        <color rgb="FFFF0000"/>
        <rFont val="Times New Roman"/>
        <family val="1"/>
      </rPr>
      <t>10%)</t>
    </r>
    <phoneticPr fontId="3" type="noConversion"/>
  </si>
  <si>
    <r>
      <t xml:space="preserve">欠佳
</t>
    </r>
    <r>
      <rPr>
        <b/>
        <sz val="12"/>
        <color rgb="FFFF0000"/>
        <rFont val="Times New Roman"/>
        <family val="1"/>
      </rPr>
      <t>(</t>
    </r>
    <r>
      <rPr>
        <b/>
        <sz val="12"/>
        <color rgb="FFFF0000"/>
        <rFont val="標楷體"/>
        <family val="4"/>
        <charset val="136"/>
      </rPr>
      <t>後</t>
    </r>
    <r>
      <rPr>
        <b/>
        <sz val="12"/>
        <color rgb="FFFF0000"/>
        <rFont val="Times New Roman"/>
        <family val="1"/>
      </rPr>
      <t>49%)</t>
    </r>
    <phoneticPr fontId="3" type="noConversion"/>
  </si>
  <si>
    <r>
      <rPr>
        <sz val="10"/>
        <rFont val="標楷體"/>
        <family val="4"/>
        <charset val="136"/>
      </rPr>
      <t>一、研究部分（佔</t>
    </r>
    <r>
      <rPr>
        <sz val="10"/>
        <rFont val="Times New Roman"/>
        <family val="1"/>
      </rPr>
      <t>70</t>
    </r>
    <r>
      <rPr>
        <sz val="10"/>
        <rFont val="標楷體"/>
        <family val="4"/>
        <charset val="136"/>
      </rPr>
      <t>％）
論文送外審成績</t>
    </r>
    <r>
      <rPr>
        <sz val="10"/>
        <rFont val="Times New Roman"/>
        <family val="1"/>
      </rPr>
      <t>-</t>
    </r>
    <r>
      <rPr>
        <sz val="10"/>
        <rFont val="標楷體"/>
        <family val="4"/>
        <charset val="136"/>
      </rPr>
      <t xml:space="preserve">三位審查人
</t>
    </r>
    <r>
      <rPr>
        <sz val="10"/>
        <rFont val="Times New Roman"/>
        <family val="1"/>
      </rPr>
      <t xml:space="preserve">1. </t>
    </r>
    <r>
      <rPr>
        <sz val="10"/>
        <rFont val="標楷體"/>
        <family val="4"/>
        <charset val="136"/>
      </rPr>
      <t xml:space="preserve">每位審查折算點數後，三位審查人點數和
</t>
    </r>
    <r>
      <rPr>
        <sz val="10"/>
        <rFont val="Times New Roman"/>
        <family val="1"/>
      </rPr>
      <t xml:space="preserve">2. </t>
    </r>
    <r>
      <rPr>
        <sz val="10"/>
        <rFont val="標楷體"/>
        <family val="4"/>
        <charset val="136"/>
      </rPr>
      <t>論文送外審成績獲三位審查人</t>
    </r>
    <r>
      <rPr>
        <b/>
        <sz val="10"/>
        <color rgb="FFFF0000"/>
        <rFont val="標楷體"/>
        <family val="4"/>
        <charset val="136"/>
      </rPr>
      <t>勾選傑出</t>
    </r>
    <r>
      <rPr>
        <sz val="10"/>
        <rFont val="標楷體"/>
        <family val="4"/>
        <charset val="136"/>
      </rPr>
      <t>時，院教評會得參考外審委員審查意見酌加</t>
    </r>
    <r>
      <rPr>
        <sz val="10"/>
        <rFont val="Times New Roman"/>
        <family val="1"/>
      </rPr>
      <t>0.5</t>
    </r>
    <r>
      <rPr>
        <sz val="10"/>
        <rFont val="標楷體"/>
        <family val="4"/>
        <charset val="136"/>
      </rPr>
      <t xml:space="preserve">點
</t>
    </r>
    <phoneticPr fontId="3" type="noConversion"/>
  </si>
  <si>
    <r>
      <rPr>
        <sz val="9"/>
        <color rgb="FFFF0000"/>
        <rFont val="標楷體"/>
        <family val="4"/>
        <charset val="136"/>
      </rPr>
      <t>配合</t>
    </r>
    <r>
      <rPr>
        <sz val="9"/>
        <color rgb="FFFF0000"/>
        <rFont val="Times New Roman"/>
        <family val="1"/>
      </rPr>
      <t>108.3.21</t>
    </r>
    <r>
      <rPr>
        <sz val="9"/>
        <color rgb="FFFF0000"/>
        <rFont val="標楷體"/>
        <family val="4"/>
        <charset val="136"/>
      </rPr>
      <t>本校第</t>
    </r>
    <r>
      <rPr>
        <sz val="9"/>
        <color rgb="FFFF0000"/>
        <rFont val="Times New Roman"/>
        <family val="1"/>
      </rPr>
      <t>392</t>
    </r>
    <r>
      <rPr>
        <sz val="9"/>
        <color rgb="FFFF0000"/>
        <rFont val="標楷體"/>
        <family val="4"/>
        <charset val="136"/>
      </rPr>
      <t>次校教評會修正表件修正</t>
    </r>
    <phoneticPr fontId="3" type="noConversion"/>
  </si>
  <si>
    <r>
      <rPr>
        <sz val="10"/>
        <rFont val="標楷體"/>
        <family val="4"/>
        <charset val="136"/>
      </rPr>
      <t>經研發處認定之科技部研究計畫：
特約研究計畫</t>
    </r>
    <r>
      <rPr>
        <sz val="10"/>
        <rFont val="Times New Roman"/>
        <family val="1"/>
      </rPr>
      <t xml:space="preserve"> </t>
    </r>
    <r>
      <rPr>
        <sz val="10"/>
        <rFont val="標楷體"/>
        <family val="4"/>
        <charset val="136"/>
      </rPr>
      <t>六個月</t>
    </r>
    <r>
      <rPr>
        <sz val="10"/>
        <rFont val="Times New Roman"/>
        <family val="1"/>
      </rPr>
      <t>(</t>
    </r>
    <r>
      <rPr>
        <sz val="10"/>
        <rFont val="標楷體"/>
        <family val="4"/>
        <charset val="136"/>
      </rPr>
      <t>含</t>
    </r>
    <r>
      <rPr>
        <sz val="10"/>
        <rFont val="Times New Roman"/>
        <family val="1"/>
      </rPr>
      <t>)</t>
    </r>
    <r>
      <rPr>
        <sz val="10"/>
        <rFont val="標楷體"/>
        <family val="4"/>
        <charset val="136"/>
      </rPr>
      <t>以上，每年每件</t>
    </r>
    <r>
      <rPr>
        <sz val="10"/>
        <rFont val="Times New Roman"/>
        <family val="1"/>
      </rPr>
      <t>12</t>
    </r>
    <r>
      <rPr>
        <sz val="10"/>
        <rFont val="標楷體"/>
        <family val="4"/>
        <charset val="136"/>
      </rPr>
      <t>分；未達六個月，每年每件</t>
    </r>
    <r>
      <rPr>
        <sz val="10"/>
        <rFont val="Times New Roman"/>
        <family val="1"/>
      </rPr>
      <t>6</t>
    </r>
    <r>
      <rPr>
        <sz val="10"/>
        <rFont val="標楷體"/>
        <family val="4"/>
        <charset val="136"/>
      </rPr>
      <t>分
專題研究計畫</t>
    </r>
    <r>
      <rPr>
        <sz val="10"/>
        <rFont val="Times New Roman"/>
        <family val="1"/>
      </rPr>
      <t xml:space="preserve"> </t>
    </r>
    <r>
      <rPr>
        <sz val="10"/>
        <rFont val="標楷體"/>
        <family val="4"/>
        <charset val="136"/>
      </rPr>
      <t>六個月</t>
    </r>
    <r>
      <rPr>
        <sz val="10"/>
        <rFont val="Times New Roman"/>
        <family val="1"/>
      </rPr>
      <t>(</t>
    </r>
    <r>
      <rPr>
        <sz val="10"/>
        <rFont val="標楷體"/>
        <family val="4"/>
        <charset val="136"/>
      </rPr>
      <t>含</t>
    </r>
    <r>
      <rPr>
        <sz val="10"/>
        <rFont val="Times New Roman"/>
        <family val="1"/>
      </rPr>
      <t>)</t>
    </r>
    <r>
      <rPr>
        <sz val="10"/>
        <rFont val="標楷體"/>
        <family val="4"/>
        <charset val="136"/>
      </rPr>
      <t>以上，每年每件</t>
    </r>
    <r>
      <rPr>
        <sz val="10"/>
        <rFont val="Times New Roman"/>
        <family val="1"/>
      </rPr>
      <t>3</t>
    </r>
    <r>
      <rPr>
        <sz val="10"/>
        <rFont val="標楷體"/>
        <family val="4"/>
        <charset val="136"/>
      </rPr>
      <t>分；未達六個月，每年每件</t>
    </r>
    <r>
      <rPr>
        <sz val="10"/>
        <rFont val="Times New Roman"/>
        <family val="1"/>
      </rPr>
      <t>1.5</t>
    </r>
    <r>
      <rPr>
        <sz val="10"/>
        <rFont val="標楷體"/>
        <family val="4"/>
        <charset val="136"/>
      </rPr>
      <t>分</t>
    </r>
    <phoneticPr fontId="3" type="noConversion"/>
  </si>
  <si>
    <t>產學處</t>
    <phoneticPr fontId="3" type="noConversion"/>
  </si>
  <si>
    <r>
      <rPr>
        <sz val="10"/>
        <color rgb="FFFF0000"/>
        <rFont val="標楷體"/>
        <family val="4"/>
        <charset val="136"/>
      </rPr>
      <t>經全球產學營運及推廣處認定之科技部產學合作計畫及政府委託產學合作計畫：六個月</t>
    </r>
    <r>
      <rPr>
        <sz val="10"/>
        <color rgb="FFFF0000"/>
        <rFont val="Times New Roman"/>
        <family val="1"/>
      </rPr>
      <t>(</t>
    </r>
    <r>
      <rPr>
        <sz val="10"/>
        <color rgb="FFFF0000"/>
        <rFont val="標楷體"/>
        <family val="4"/>
        <charset val="136"/>
      </rPr>
      <t>含</t>
    </r>
    <r>
      <rPr>
        <sz val="10"/>
        <color rgb="FFFF0000"/>
        <rFont val="Times New Roman"/>
        <family val="1"/>
      </rPr>
      <t>)</t>
    </r>
    <r>
      <rPr>
        <sz val="10"/>
        <color rgb="FFFF0000"/>
        <rFont val="標楷體"/>
        <family val="4"/>
        <charset val="136"/>
      </rPr>
      <t>以上，每年每件</t>
    </r>
    <r>
      <rPr>
        <sz val="10"/>
        <color rgb="FFFF0000"/>
        <rFont val="Times New Roman"/>
        <family val="1"/>
      </rPr>
      <t>3</t>
    </r>
    <r>
      <rPr>
        <sz val="10"/>
        <color rgb="FFFF0000"/>
        <rFont val="標楷體"/>
        <family val="4"/>
        <charset val="136"/>
      </rPr>
      <t>分；未達六個月，每年每件</t>
    </r>
    <r>
      <rPr>
        <sz val="10"/>
        <color rgb="FFFF0000"/>
        <rFont val="Times New Roman"/>
        <family val="1"/>
      </rPr>
      <t>1.5</t>
    </r>
    <r>
      <rPr>
        <sz val="10"/>
        <color rgb="FFFF0000"/>
        <rFont val="標楷體"/>
        <family val="4"/>
        <charset val="136"/>
      </rPr>
      <t>分</t>
    </r>
    <r>
      <rPr>
        <sz val="10"/>
        <color rgb="FFFF0000"/>
        <rFont val="Times New Roman"/>
        <family val="1"/>
      </rPr>
      <t>(</t>
    </r>
    <r>
      <rPr>
        <sz val="10"/>
        <color rgb="FFFF0000"/>
        <rFont val="標楷體"/>
        <family val="4"/>
        <charset val="136"/>
      </rPr>
      <t>與</t>
    </r>
    <r>
      <rPr>
        <sz val="10"/>
        <color rgb="FFFF0000"/>
        <rFont val="Times New Roman"/>
        <family val="1"/>
      </rPr>
      <t>Ag</t>
    </r>
    <r>
      <rPr>
        <sz val="10"/>
        <color rgb="FFFF0000"/>
        <rFont val="標楷體"/>
        <family val="4"/>
        <charset val="136"/>
      </rPr>
      <t>擇一計分</t>
    </r>
    <r>
      <rPr>
        <sz val="10"/>
        <color rgb="FFFF0000"/>
        <rFont val="Times New Roman"/>
        <family val="1"/>
      </rPr>
      <t xml:space="preserve">)
</t>
    </r>
    <phoneticPr fontId="3" type="noConversion"/>
  </si>
  <si>
    <r>
      <rPr>
        <sz val="10"/>
        <rFont val="標楷體"/>
        <family val="4"/>
        <charset val="136"/>
      </rPr>
      <t>科技部產學合作研究計畫，依核定之合作企業明細表所列研究主持費每</t>
    </r>
    <r>
      <rPr>
        <sz val="10"/>
        <rFont val="Times New Roman"/>
        <family val="1"/>
      </rPr>
      <t>9</t>
    </r>
    <r>
      <rPr>
        <sz val="10"/>
        <rFont val="標楷體"/>
        <family val="4"/>
        <charset val="136"/>
      </rPr>
      <t>萬元</t>
    </r>
    <r>
      <rPr>
        <sz val="10"/>
        <rFont val="Times New Roman"/>
        <family val="1"/>
      </rPr>
      <t>(</t>
    </r>
    <r>
      <rPr>
        <sz val="10"/>
        <rFont val="標楷體"/>
        <family val="4"/>
        <charset val="136"/>
      </rPr>
      <t>含</t>
    </r>
    <r>
      <rPr>
        <sz val="10"/>
        <rFont val="Times New Roman"/>
        <family val="1"/>
      </rPr>
      <t>)</t>
    </r>
    <r>
      <rPr>
        <sz val="10"/>
        <rFont val="標楷體"/>
        <family val="4"/>
        <charset val="136"/>
      </rPr>
      <t>得</t>
    </r>
    <r>
      <rPr>
        <sz val="10"/>
        <rFont val="Times New Roman"/>
        <family val="1"/>
      </rPr>
      <t>1</t>
    </r>
    <r>
      <rPr>
        <sz val="10"/>
        <rFont val="標楷體"/>
        <family val="4"/>
        <charset val="136"/>
      </rPr>
      <t>分，超過</t>
    </r>
    <r>
      <rPr>
        <sz val="10"/>
        <rFont val="Times New Roman"/>
        <family val="1"/>
      </rPr>
      <t>9</t>
    </r>
    <r>
      <rPr>
        <sz val="10"/>
        <rFont val="標楷體"/>
        <family val="4"/>
        <charset val="136"/>
      </rPr>
      <t>萬元之部分，每</t>
    </r>
    <r>
      <rPr>
        <sz val="10"/>
        <rFont val="Times New Roman"/>
        <family val="1"/>
      </rPr>
      <t>1</t>
    </r>
    <r>
      <rPr>
        <sz val="10"/>
        <rFont val="標楷體"/>
        <family val="4"/>
        <charset val="136"/>
      </rPr>
      <t>萬元得</t>
    </r>
    <r>
      <rPr>
        <sz val="10"/>
        <rFont val="Times New Roman"/>
        <family val="1"/>
      </rPr>
      <t>0.35</t>
    </r>
    <r>
      <rPr>
        <sz val="10"/>
        <rFont val="標楷體"/>
        <family val="4"/>
        <charset val="136"/>
      </rPr>
      <t>分。</t>
    </r>
    <phoneticPr fontId="3" type="noConversion"/>
  </si>
  <si>
    <r>
      <rPr>
        <sz val="10"/>
        <rFont val="標楷體"/>
        <family val="4"/>
        <charset val="136"/>
      </rPr>
      <t>曾獲科技部吳大猷先生紀念獎</t>
    </r>
    <r>
      <rPr>
        <sz val="10"/>
        <rFont val="Times New Roman"/>
        <family val="1"/>
      </rPr>
      <t>6</t>
    </r>
    <r>
      <rPr>
        <sz val="10"/>
        <rFont val="標楷體"/>
        <family val="4"/>
        <charset val="136"/>
      </rPr>
      <t>分（僅可用於</t>
    </r>
    <r>
      <rPr>
        <sz val="10"/>
        <rFont val="Times New Roman"/>
        <family val="1"/>
      </rPr>
      <t>1</t>
    </r>
    <r>
      <rPr>
        <sz val="10"/>
        <rFont val="標楷體"/>
        <family val="4"/>
        <charset val="136"/>
      </rPr>
      <t>次升等計分）；曾獲科技部傑出研究獎</t>
    </r>
    <r>
      <rPr>
        <sz val="10"/>
        <rFont val="Times New Roman"/>
        <family val="1"/>
      </rPr>
      <t>1</t>
    </r>
    <r>
      <rPr>
        <sz val="10"/>
        <rFont val="標楷體"/>
        <family val="4"/>
        <charset val="136"/>
      </rPr>
      <t>次</t>
    </r>
    <r>
      <rPr>
        <sz val="10"/>
        <rFont val="Times New Roman"/>
        <family val="1"/>
      </rPr>
      <t>20</t>
    </r>
    <r>
      <rPr>
        <sz val="10"/>
        <rFont val="標楷體"/>
        <family val="4"/>
        <charset val="136"/>
      </rPr>
      <t>分。</t>
    </r>
    <phoneticPr fontId="3" type="noConversion"/>
  </si>
  <si>
    <r>
      <rPr>
        <sz val="9"/>
        <rFont val="標楷體"/>
        <family val="4"/>
        <charset val="136"/>
      </rPr>
      <t>產推處</t>
    </r>
    <phoneticPr fontId="3" type="noConversion"/>
  </si>
  <si>
    <r>
      <rPr>
        <sz val="10"/>
        <rFont val="標楷體"/>
        <family val="4"/>
        <charset val="136"/>
      </rPr>
      <t>經全球產學營運及推廣處認定，主要發明人之研究成果以學校名義申請獲得發明或設計專利，或以個人名義申請獲得之發明或設計專利讓與學校</t>
    </r>
    <r>
      <rPr>
        <sz val="10"/>
        <rFont val="Times New Roman"/>
        <family val="1"/>
      </rPr>
      <t>(</t>
    </r>
    <r>
      <rPr>
        <sz val="10"/>
        <rFont val="標楷體"/>
        <family val="4"/>
        <charset val="136"/>
      </rPr>
      <t>以上與廠商共同申請者皆不列計</t>
    </r>
    <r>
      <rPr>
        <sz val="10"/>
        <rFont val="Times New Roman"/>
        <family val="1"/>
      </rPr>
      <t>)</t>
    </r>
    <r>
      <rPr>
        <sz val="10"/>
        <rFont val="標楷體"/>
        <family val="4"/>
        <charset val="136"/>
      </rPr>
      <t>，中華民國與中國專利每件</t>
    </r>
    <r>
      <rPr>
        <sz val="10"/>
        <rFont val="Times New Roman"/>
        <family val="1"/>
      </rPr>
      <t>1</t>
    </r>
    <r>
      <rPr>
        <sz val="10"/>
        <rFont val="標楷體"/>
        <family val="4"/>
        <charset val="136"/>
      </rPr>
      <t>分，美、日、歐盟專利每件</t>
    </r>
    <r>
      <rPr>
        <sz val="10"/>
        <rFont val="Times New Roman"/>
        <family val="1"/>
      </rPr>
      <t>2</t>
    </r>
    <r>
      <rPr>
        <sz val="10"/>
        <rFont val="標楷體"/>
        <family val="4"/>
        <charset val="136"/>
      </rPr>
      <t>分，其他國家專利之評分由全球產學營運及推廣處認定，本</t>
    </r>
    <r>
      <rPr>
        <sz val="10"/>
        <rFont val="Times New Roman"/>
        <family val="1"/>
      </rPr>
      <t>Ad</t>
    </r>
    <r>
      <rPr>
        <sz val="10"/>
        <rFont val="標楷體"/>
        <family val="4"/>
        <charset val="136"/>
      </rPr>
      <t>項總計最高</t>
    </r>
    <r>
      <rPr>
        <sz val="10"/>
        <rFont val="Times New Roman"/>
        <family val="1"/>
      </rPr>
      <t>2</t>
    </r>
    <r>
      <rPr>
        <sz val="10"/>
        <rFont val="標楷體"/>
        <family val="4"/>
        <charset val="136"/>
      </rPr>
      <t>分為限。</t>
    </r>
    <phoneticPr fontId="3" type="noConversion"/>
  </si>
  <si>
    <r>
      <rPr>
        <sz val="10"/>
        <rFont val="標楷體"/>
        <family val="4"/>
        <charset val="136"/>
      </rPr>
      <t>經全球產學營運及推廣處認定，主要發明人與產業界</t>
    </r>
    <r>
      <rPr>
        <sz val="10"/>
        <rFont val="Times New Roman"/>
        <family val="1"/>
      </rPr>
      <t>(</t>
    </r>
    <r>
      <rPr>
        <sz val="10"/>
        <rFont val="標楷體"/>
        <family val="4"/>
        <charset val="136"/>
      </rPr>
      <t>含企業與法人</t>
    </r>
    <r>
      <rPr>
        <sz val="10"/>
        <rFont val="Times New Roman"/>
        <family val="1"/>
      </rPr>
      <t>)</t>
    </r>
    <r>
      <rPr>
        <sz val="10"/>
        <rFont val="標楷體"/>
        <family val="4"/>
        <charset val="136"/>
      </rPr>
      <t>辦理技術移轉或著作授權，累計授權金額達</t>
    </r>
    <r>
      <rPr>
        <sz val="10"/>
        <rFont val="Times New Roman"/>
        <family val="1"/>
      </rPr>
      <t>20</t>
    </r>
    <r>
      <rPr>
        <sz val="10"/>
        <rFont val="標楷體"/>
        <family val="4"/>
        <charset val="136"/>
      </rPr>
      <t>萬元者得</t>
    </r>
    <r>
      <rPr>
        <sz val="10"/>
        <rFont val="Times New Roman"/>
        <family val="1"/>
      </rPr>
      <t>0.5</t>
    </r>
    <r>
      <rPr>
        <sz val="10"/>
        <rFont val="標楷體"/>
        <family val="4"/>
        <charset val="136"/>
      </rPr>
      <t>分，超過</t>
    </r>
    <r>
      <rPr>
        <sz val="10"/>
        <rFont val="Times New Roman"/>
        <family val="1"/>
      </rPr>
      <t>20</t>
    </r>
    <r>
      <rPr>
        <sz val="10"/>
        <rFont val="標楷體"/>
        <family val="4"/>
        <charset val="136"/>
      </rPr>
      <t>萬元之部份，每</t>
    </r>
    <r>
      <rPr>
        <sz val="10"/>
        <rFont val="Times New Roman"/>
        <family val="1"/>
      </rPr>
      <t>10</t>
    </r>
    <r>
      <rPr>
        <sz val="10"/>
        <rFont val="標楷體"/>
        <family val="4"/>
        <charset val="136"/>
      </rPr>
      <t>萬元得</t>
    </r>
    <r>
      <rPr>
        <sz val="10"/>
        <rFont val="Times New Roman"/>
        <family val="1"/>
      </rPr>
      <t>0.25</t>
    </r>
    <r>
      <rPr>
        <sz val="10"/>
        <rFont val="標楷體"/>
        <family val="4"/>
        <charset val="136"/>
      </rPr>
      <t>分。</t>
    </r>
    <phoneticPr fontId="3" type="noConversion"/>
  </si>
  <si>
    <r>
      <rPr>
        <sz val="10"/>
        <rFont val="標楷體"/>
        <family val="4"/>
        <charset val="136"/>
      </rPr>
      <t>經全球產學營運及推廣處認定之非政府機關</t>
    </r>
    <r>
      <rPr>
        <sz val="10"/>
        <rFont val="Times New Roman"/>
        <family val="1"/>
      </rPr>
      <t>(</t>
    </r>
    <r>
      <rPr>
        <sz val="10"/>
        <rFont val="標楷體"/>
        <family val="4"/>
        <charset val="136"/>
      </rPr>
      <t>企業與法人</t>
    </r>
    <r>
      <rPr>
        <sz val="10"/>
        <rFont val="Times New Roman"/>
        <family val="1"/>
      </rPr>
      <t>)</t>
    </r>
    <r>
      <rPr>
        <sz val="10"/>
        <rFont val="標楷體"/>
        <family val="4"/>
        <charset val="136"/>
      </rPr>
      <t>委託產學計畫，計畫主持人累計計畫金額達</t>
    </r>
    <r>
      <rPr>
        <sz val="10"/>
        <rFont val="Times New Roman"/>
        <family val="1"/>
      </rPr>
      <t>50</t>
    </r>
    <r>
      <rPr>
        <sz val="10"/>
        <rFont val="標楷體"/>
        <family val="4"/>
        <charset val="136"/>
      </rPr>
      <t>萬元者得</t>
    </r>
    <r>
      <rPr>
        <sz val="10"/>
        <rFont val="Times New Roman"/>
        <family val="1"/>
      </rPr>
      <t>1</t>
    </r>
    <r>
      <rPr>
        <sz val="10"/>
        <rFont val="標楷體"/>
        <family val="4"/>
        <charset val="136"/>
      </rPr>
      <t>分，超過</t>
    </r>
    <r>
      <rPr>
        <sz val="10"/>
        <rFont val="Times New Roman"/>
        <family val="1"/>
      </rPr>
      <t>50</t>
    </r>
    <r>
      <rPr>
        <sz val="10"/>
        <rFont val="標楷體"/>
        <family val="4"/>
        <charset val="136"/>
      </rPr>
      <t>萬元之部份，每</t>
    </r>
    <r>
      <rPr>
        <sz val="10"/>
        <rFont val="Times New Roman"/>
        <family val="1"/>
      </rPr>
      <t>10</t>
    </r>
    <r>
      <rPr>
        <sz val="10"/>
        <rFont val="標楷體"/>
        <family val="4"/>
        <charset val="136"/>
      </rPr>
      <t>萬元得</t>
    </r>
    <r>
      <rPr>
        <sz val="10"/>
        <rFont val="Times New Roman"/>
        <family val="1"/>
      </rPr>
      <t>0.1</t>
    </r>
    <r>
      <rPr>
        <sz val="10"/>
        <rFont val="標楷體"/>
        <family val="4"/>
        <charset val="136"/>
      </rPr>
      <t>分。</t>
    </r>
    <phoneticPr fontId="3" type="noConversion"/>
  </si>
  <si>
    <r>
      <rPr>
        <sz val="10"/>
        <rFont val="標楷體"/>
        <family val="4"/>
        <charset val="136"/>
      </rPr>
      <t>經全球產學營運及推廣處認定之政府機關委託產學計畫</t>
    </r>
    <r>
      <rPr>
        <sz val="10"/>
        <rFont val="Times New Roman"/>
        <family val="1"/>
      </rPr>
      <t>(</t>
    </r>
    <r>
      <rPr>
        <sz val="10"/>
        <rFont val="標楷體"/>
        <family val="4"/>
        <charset val="136"/>
      </rPr>
      <t>含科技部產學計畫</t>
    </r>
    <r>
      <rPr>
        <sz val="10"/>
        <rFont val="Times New Roman"/>
        <family val="1"/>
      </rPr>
      <t>)</t>
    </r>
    <r>
      <rPr>
        <sz val="10"/>
        <rFont val="標楷體"/>
        <family val="4"/>
        <charset val="136"/>
      </rPr>
      <t>，計畫主持人累計計畫金額達</t>
    </r>
    <r>
      <rPr>
        <sz val="10"/>
        <rFont val="Times New Roman"/>
        <family val="1"/>
      </rPr>
      <t>100</t>
    </r>
    <r>
      <rPr>
        <sz val="10"/>
        <rFont val="標楷體"/>
        <family val="4"/>
        <charset val="136"/>
      </rPr>
      <t>萬元者得</t>
    </r>
    <r>
      <rPr>
        <sz val="10"/>
        <rFont val="Times New Roman"/>
        <family val="1"/>
      </rPr>
      <t>1</t>
    </r>
    <r>
      <rPr>
        <sz val="10"/>
        <rFont val="標楷體"/>
        <family val="4"/>
        <charset val="136"/>
      </rPr>
      <t>分，超過</t>
    </r>
    <r>
      <rPr>
        <sz val="10"/>
        <rFont val="Times New Roman"/>
        <family val="1"/>
      </rPr>
      <t>100</t>
    </r>
    <r>
      <rPr>
        <sz val="10"/>
        <rFont val="標楷體"/>
        <family val="4"/>
        <charset val="136"/>
      </rPr>
      <t>萬元之部份，每</t>
    </r>
    <r>
      <rPr>
        <sz val="10"/>
        <rFont val="Times New Roman"/>
        <family val="1"/>
      </rPr>
      <t>20</t>
    </r>
    <r>
      <rPr>
        <sz val="10"/>
        <rFont val="標楷體"/>
        <family val="4"/>
        <charset val="136"/>
      </rPr>
      <t>萬元得</t>
    </r>
    <r>
      <rPr>
        <sz val="10"/>
        <rFont val="Times New Roman"/>
        <family val="1"/>
      </rPr>
      <t>0.1</t>
    </r>
    <r>
      <rPr>
        <sz val="10"/>
        <rFont val="標楷體"/>
        <family val="4"/>
        <charset val="136"/>
      </rPr>
      <t>分。</t>
    </r>
    <r>
      <rPr>
        <sz val="10"/>
        <color rgb="FFFF0000"/>
        <rFont val="Times New Roman"/>
        <family val="1"/>
      </rPr>
      <t>(</t>
    </r>
    <r>
      <rPr>
        <sz val="10"/>
        <color rgb="FFFF0000"/>
        <rFont val="標楷體"/>
        <family val="4"/>
        <charset val="136"/>
      </rPr>
      <t>與</t>
    </r>
    <r>
      <rPr>
        <sz val="10"/>
        <color rgb="FFFF0000"/>
        <rFont val="Times New Roman"/>
        <family val="1"/>
      </rPr>
      <t>Aa-1</t>
    </r>
    <r>
      <rPr>
        <sz val="10"/>
        <color rgb="FFFF0000"/>
        <rFont val="標楷體"/>
        <family val="4"/>
        <charset val="136"/>
      </rPr>
      <t>擇一計分</t>
    </r>
    <r>
      <rPr>
        <sz val="10"/>
        <color rgb="FFFF0000"/>
        <rFont val="Times New Roman"/>
        <family val="1"/>
      </rPr>
      <t>)</t>
    </r>
    <phoneticPr fontId="3" type="noConversion"/>
  </si>
  <si>
    <r>
      <t>A</t>
    </r>
    <r>
      <rPr>
        <b/>
        <sz val="10"/>
        <rFont val="Times New Roman"/>
        <family val="1"/>
      </rPr>
      <t>h</t>
    </r>
    <phoneticPr fontId="3" type="noConversion"/>
  </si>
  <si>
    <r>
      <rPr>
        <sz val="10"/>
        <rFont val="標楷體"/>
        <family val="4"/>
        <charset val="136"/>
      </rPr>
      <t>經教務處認定之教育部教學相關計畫經費累計每達</t>
    </r>
    <r>
      <rPr>
        <sz val="10"/>
        <rFont val="Times New Roman"/>
        <family val="1"/>
      </rPr>
      <t>100</t>
    </r>
    <r>
      <rPr>
        <sz val="10"/>
        <rFont val="標楷體"/>
        <family val="4"/>
        <charset val="136"/>
      </rPr>
      <t>萬元</t>
    </r>
    <r>
      <rPr>
        <sz val="10"/>
        <rFont val="Times New Roman"/>
        <family val="1"/>
      </rPr>
      <t>(</t>
    </r>
    <r>
      <rPr>
        <sz val="10"/>
        <rFont val="標楷體"/>
        <family val="4"/>
        <charset val="136"/>
      </rPr>
      <t>含</t>
    </r>
    <r>
      <rPr>
        <sz val="10"/>
        <rFont val="Times New Roman"/>
        <family val="1"/>
      </rPr>
      <t>)</t>
    </r>
    <r>
      <rPr>
        <sz val="10"/>
        <rFont val="標楷體"/>
        <family val="4"/>
        <charset val="136"/>
      </rPr>
      <t>得計</t>
    </r>
    <r>
      <rPr>
        <sz val="10"/>
        <rFont val="Times New Roman"/>
        <family val="1"/>
      </rPr>
      <t>1</t>
    </r>
    <r>
      <rPr>
        <sz val="10"/>
        <rFont val="標楷體"/>
        <family val="4"/>
        <charset val="136"/>
      </rPr>
      <t>分，未達</t>
    </r>
    <r>
      <rPr>
        <sz val="10"/>
        <rFont val="Times New Roman"/>
        <family val="1"/>
      </rPr>
      <t>100</t>
    </r>
    <r>
      <rPr>
        <sz val="10"/>
        <rFont val="標楷體"/>
        <family val="4"/>
        <charset val="136"/>
      </rPr>
      <t>萬元得</t>
    </r>
    <r>
      <rPr>
        <sz val="10"/>
        <rFont val="Times New Roman"/>
        <family val="1"/>
      </rPr>
      <t>0.5</t>
    </r>
    <r>
      <rPr>
        <sz val="10"/>
        <rFont val="標楷體"/>
        <family val="4"/>
        <charset val="136"/>
      </rPr>
      <t>分，依序類推，每件計畫不得重複計分，若為共</t>
    </r>
    <r>
      <rPr>
        <sz val="10"/>
        <rFont val="Times New Roman"/>
        <family val="1"/>
      </rPr>
      <t>(</t>
    </r>
    <r>
      <rPr>
        <sz val="10"/>
        <rFont val="標楷體"/>
        <family val="4"/>
        <charset val="136"/>
      </rPr>
      <t>協</t>
    </r>
    <r>
      <rPr>
        <sz val="10"/>
        <rFont val="Times New Roman"/>
        <family val="1"/>
      </rPr>
      <t>)</t>
    </r>
    <r>
      <rPr>
        <sz val="10"/>
        <rFont val="標楷體"/>
        <family val="4"/>
        <charset val="136"/>
      </rPr>
      <t>同主持人，必須由所有主持人簽名確認個人貢獻，依比例分配計分。</t>
    </r>
    <phoneticPr fontId="3" type="noConversion"/>
  </si>
  <si>
    <t>Ah-1</t>
    <phoneticPr fontId="3" type="noConversion"/>
  </si>
  <si>
    <r>
      <t>教育部教學實踐研究計畫，每年每件</t>
    </r>
    <r>
      <rPr>
        <sz val="10"/>
        <color rgb="FFFF0000"/>
        <rFont val="Times New Roman"/>
        <family val="1"/>
      </rPr>
      <t>3</t>
    </r>
    <r>
      <rPr>
        <sz val="10"/>
        <color rgb="FFFF0000"/>
        <rFont val="標楷體"/>
        <family val="4"/>
        <charset val="136"/>
      </rPr>
      <t>分。</t>
    </r>
  </si>
  <si>
    <t>Ai</t>
    <phoneticPr fontId="3" type="noConversion"/>
  </si>
  <si>
    <r>
      <rPr>
        <sz val="10"/>
        <rFont val="標楷體"/>
        <family val="4"/>
        <charset val="136"/>
      </rPr>
      <t>小計（以上成績合計之總分不得超過</t>
    </r>
    <r>
      <rPr>
        <sz val="10"/>
        <rFont val="Times New Roman"/>
        <family val="1"/>
      </rPr>
      <t>25</t>
    </r>
    <r>
      <rPr>
        <sz val="10"/>
        <rFont val="標楷體"/>
        <family val="4"/>
        <charset val="136"/>
      </rPr>
      <t>分。）</t>
    </r>
    <phoneticPr fontId="3" type="noConversion"/>
  </si>
  <si>
    <r>
      <rPr>
        <sz val="10"/>
        <rFont val="標楷體"/>
        <family val="4"/>
        <charset val="136"/>
      </rPr>
      <t>執行卓越教學計畫與高教深耕教學創新計畫，由教務處審查，每件</t>
    </r>
    <r>
      <rPr>
        <sz val="10"/>
        <rFont val="Times New Roman"/>
        <family val="1"/>
      </rPr>
      <t>0.5</t>
    </r>
    <r>
      <rPr>
        <sz val="10"/>
        <rFont val="標楷體"/>
        <family val="4"/>
        <charset val="136"/>
      </rPr>
      <t>分，最多</t>
    </r>
    <r>
      <rPr>
        <sz val="10"/>
        <rFont val="Times New Roman"/>
        <family val="1"/>
      </rPr>
      <t>4</t>
    </r>
    <r>
      <rPr>
        <sz val="10"/>
        <rFont val="標楷體"/>
        <family val="4"/>
        <charset val="136"/>
      </rPr>
      <t>分</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</si>
</sst>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2" x14ac:knownFonts="1">
    <font>
      <sz val="14"/>
      <name val="標楷體"/>
      <family val="4"/>
      <charset val="136"/>
    </font>
    <font>
      <sz val="14"/>
      <name val="標楷體"/>
      <family val="4"/>
      <charset val="136"/>
    </font>
    <font>
      <sz val="14"/>
      <name val="標楷體"/>
      <family val="4"/>
      <charset val="136"/>
    </font>
    <font>
      <sz val="9"/>
      <name val="標楷體"/>
      <family val="4"/>
      <charset val="136"/>
    </font>
    <font>
      <sz val="14"/>
      <name val="Times New Roman"/>
      <family val="1"/>
    </font>
    <font>
      <sz val="14"/>
      <name val="標楷體"/>
      <family val="4"/>
      <charset val="136"/>
    </font>
    <font>
      <sz val="18"/>
      <name val="Times New Roman"/>
      <family val="1"/>
    </font>
    <font>
      <sz val="18"/>
      <name val="標楷體"/>
      <family val="4"/>
      <charset val="136"/>
    </font>
    <font>
      <sz val="14"/>
      <name val="細明體"/>
      <family val="3"/>
      <charset val="136"/>
    </font>
    <font>
      <sz val="12"/>
      <name val="Times New Roman"/>
      <family val="1"/>
    </font>
    <font>
      <sz val="12"/>
      <name val="標楷體"/>
      <family val="4"/>
      <charset val="136"/>
    </font>
    <font>
      <b/>
      <sz val="12"/>
      <name val="Times New Roman"/>
      <family val="1"/>
    </font>
    <font>
      <b/>
      <sz val="12"/>
      <name val="標楷體"/>
      <family val="4"/>
      <charset val="136"/>
    </font>
    <font>
      <sz val="11"/>
      <name val="Times New Roman"/>
      <family val="1"/>
    </font>
    <font>
      <b/>
      <sz val="14"/>
      <name val="Times New Roman"/>
      <family val="1"/>
    </font>
    <font>
      <sz val="10"/>
      <name val="標楷體"/>
      <family val="4"/>
      <charset val="136"/>
    </font>
    <font>
      <sz val="10"/>
      <name val="Times New Roman"/>
      <family val="1"/>
    </font>
    <font>
      <sz val="13"/>
      <name val="Times New Roman"/>
      <family val="1"/>
    </font>
    <font>
      <sz val="13"/>
      <name val="標楷體"/>
      <family val="4"/>
      <charset val="136"/>
    </font>
    <font>
      <b/>
      <sz val="10"/>
      <name val="Times New Roman"/>
      <family val="1"/>
    </font>
    <font>
      <b/>
      <sz val="10"/>
      <name val="標楷體"/>
      <family val="4"/>
      <charset val="136"/>
    </font>
    <font>
      <sz val="9"/>
      <name val="Times New Roman"/>
      <family val="1"/>
    </font>
    <font>
      <sz val="16"/>
      <name val="Times New Roman"/>
      <family val="1"/>
    </font>
    <font>
      <sz val="16"/>
      <name val="標楷體"/>
      <family val="4"/>
      <charset val="136"/>
    </font>
    <font>
      <b/>
      <sz val="10"/>
      <color rgb="FFFF0000"/>
      <name val="標楷體"/>
      <family val="4"/>
      <charset val="136"/>
    </font>
    <font>
      <b/>
      <sz val="12"/>
      <color rgb="FFFF0000"/>
      <name val="標楷體"/>
      <family val="4"/>
      <charset val="136"/>
    </font>
    <font>
      <b/>
      <sz val="12"/>
      <color rgb="FFFF0000"/>
      <name val="Times New Roman"/>
      <family val="1"/>
    </font>
    <font>
      <sz val="9"/>
      <color rgb="FFFF0000"/>
      <name val="Times New Roman"/>
      <family val="1"/>
    </font>
    <font>
      <sz val="9"/>
      <color rgb="FFFF0000"/>
      <name val="標楷體"/>
      <family val="4"/>
      <charset val="136"/>
    </font>
    <font>
      <sz val="10"/>
      <color rgb="FFFF0000"/>
      <name val="Times New Roman"/>
      <family val="1"/>
    </font>
    <font>
      <sz val="10"/>
      <color rgb="FFFF0000"/>
      <name val="標楷體"/>
      <family val="4"/>
      <charset val="136"/>
    </font>
    <font>
      <b/>
      <sz val="11"/>
      <name val="Times New Roman"/>
      <family val="1"/>
    </font>
  </fonts>
  <fills count="10">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164">
    <xf numFmtId="0" fontId="0" fillId="0" borderId="0" xfId="0">
      <alignment vertical="center"/>
    </xf>
    <xf numFmtId="0" fontId="4" fillId="0" borderId="0" xfId="0" applyFont="1" applyAlignment="1">
      <alignment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right" vertical="top" wrapText="1"/>
    </xf>
    <xf numFmtId="0" fontId="10" fillId="0" borderId="1" xfId="0" applyFont="1" applyBorder="1" applyAlignment="1">
      <alignment horizontal="center" vertical="center" wrapText="1"/>
    </xf>
    <xf numFmtId="0" fontId="10" fillId="0" borderId="1"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horizontal="justify" vertical="center" wrapText="1"/>
    </xf>
    <xf numFmtId="0" fontId="9" fillId="0" borderId="0" xfId="0" applyFont="1" applyBorder="1" applyAlignment="1">
      <alignment horizontal="left" vertical="center" wrapText="1"/>
    </xf>
    <xf numFmtId="0" fontId="9" fillId="0" borderId="1" xfId="0" applyFont="1" applyBorder="1" applyAlignment="1">
      <alignment horizontal="center" vertical="top" wrapText="1"/>
    </xf>
    <xf numFmtId="0" fontId="4" fillId="0" borderId="0" xfId="0" applyFont="1" applyBorder="1">
      <alignment vertical="center"/>
    </xf>
    <xf numFmtId="0" fontId="4" fillId="0" borderId="0" xfId="0" applyFont="1">
      <alignment vertical="center"/>
    </xf>
    <xf numFmtId="0" fontId="4" fillId="0" borderId="1" xfId="0" applyFont="1" applyBorder="1">
      <alignment vertical="center"/>
    </xf>
    <xf numFmtId="0" fontId="9" fillId="0" borderId="0" xfId="0" applyFont="1" applyBorder="1" applyAlignment="1">
      <alignment horizontal="center" vertical="top"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9" fillId="0" borderId="1" xfId="0" applyFont="1" applyFill="1" applyBorder="1" applyAlignment="1">
      <alignment horizontal="center" vertical="top" wrapText="1"/>
    </xf>
    <xf numFmtId="0" fontId="5" fillId="0" borderId="1" xfId="0" applyFont="1" applyBorder="1">
      <alignment vertical="center"/>
    </xf>
    <xf numFmtId="0" fontId="8"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8" fillId="0" borderId="0" xfId="0" applyFont="1" applyAlignment="1">
      <alignmen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2" borderId="1"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2" fillId="0" borderId="0" xfId="0" applyFont="1" applyFill="1" applyBorder="1" applyAlignment="1">
      <alignment horizontal="center" vertical="center" wrapText="1"/>
    </xf>
    <xf numFmtId="0" fontId="9" fillId="0" borderId="1" xfId="0" applyFont="1" applyBorder="1" applyAlignment="1">
      <alignment vertical="top" wrapText="1"/>
    </xf>
    <xf numFmtId="0" fontId="9" fillId="4" borderId="1" xfId="0" applyFont="1" applyFill="1" applyBorder="1" applyAlignment="1">
      <alignment vertical="top" wrapText="1"/>
    </xf>
    <xf numFmtId="0" fontId="9" fillId="5" borderId="1" xfId="0" applyFont="1" applyFill="1" applyBorder="1" applyAlignment="1">
      <alignment vertical="top" wrapText="1"/>
    </xf>
    <xf numFmtId="0" fontId="4" fillId="0" borderId="0" xfId="0" applyFont="1" applyAlignment="1">
      <alignment horizontal="center" vertical="center" wrapText="1"/>
    </xf>
    <xf numFmtId="0" fontId="9" fillId="6" borderId="1" xfId="0" applyFont="1" applyFill="1" applyBorder="1" applyAlignment="1">
      <alignment vertical="top" wrapText="1"/>
    </xf>
    <xf numFmtId="0" fontId="9" fillId="6" borderId="1" xfId="0" applyFont="1" applyFill="1" applyBorder="1" applyAlignment="1">
      <alignment horizontal="justify" vertical="center" wrapText="1"/>
    </xf>
    <xf numFmtId="0" fontId="9" fillId="0" borderId="0" xfId="0" applyFont="1" applyAlignment="1">
      <alignment horizontal="center" vertical="center" wrapText="1"/>
    </xf>
    <xf numFmtId="0" fontId="13" fillId="0" borderId="1" xfId="0" applyFont="1" applyBorder="1" applyAlignment="1">
      <alignment vertical="top" wrapText="1"/>
    </xf>
    <xf numFmtId="0" fontId="13" fillId="0" borderId="3" xfId="0" applyFont="1" applyBorder="1" applyAlignment="1">
      <alignment vertical="top" wrapText="1"/>
    </xf>
    <xf numFmtId="0" fontId="13" fillId="6" borderId="3" xfId="0" applyFont="1" applyFill="1" applyBorder="1" applyAlignment="1">
      <alignment vertical="top" wrapText="1"/>
    </xf>
    <xf numFmtId="0" fontId="13" fillId="6" borderId="1" xfId="0" applyFont="1" applyFill="1" applyBorder="1" applyAlignment="1">
      <alignment vertical="top" wrapText="1"/>
    </xf>
    <xf numFmtId="0" fontId="17" fillId="0" borderId="0" xfId="0" applyFont="1" applyAlignment="1">
      <alignment horizontal="justify" vertical="center" wrapText="1"/>
    </xf>
    <xf numFmtId="0" fontId="17" fillId="0" borderId="0" xfId="0" applyFont="1" applyAlignment="1">
      <alignment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6" fillId="0" borderId="1" xfId="0" applyFont="1" applyBorder="1" applyAlignment="1">
      <alignment vertical="center" textRotation="255"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4" fillId="0" borderId="0" xfId="0" applyFont="1" applyAlignment="1">
      <alignment horizontal="left" vertical="center" wrapText="1"/>
    </xf>
    <xf numFmtId="0" fontId="14" fillId="0" borderId="0" xfId="0" applyFont="1" applyAlignment="1">
      <alignment horizontal="center" vertical="center" wrapText="1"/>
    </xf>
    <xf numFmtId="0" fontId="19" fillId="0" borderId="1" xfId="0" applyFont="1" applyBorder="1" applyAlignment="1">
      <alignment horizontal="justify" vertical="top" wrapText="1"/>
    </xf>
    <xf numFmtId="0" fontId="19" fillId="0" borderId="1" xfId="0" applyFont="1" applyBorder="1" applyAlignment="1">
      <alignment horizontal="justify"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top" wrapText="1"/>
    </xf>
    <xf numFmtId="0" fontId="19" fillId="0" borderId="1" xfId="0" applyFont="1" applyBorder="1" applyAlignment="1">
      <alignment horizontal="justify" vertical="center"/>
    </xf>
    <xf numFmtId="0" fontId="19" fillId="0" borderId="0" xfId="0" applyFont="1" applyAlignment="1">
      <alignment vertical="center" wrapText="1"/>
    </xf>
    <xf numFmtId="0" fontId="16" fillId="0" borderId="1" xfId="0" applyFont="1" applyBorder="1" applyAlignment="1">
      <alignment horizontal="justify" vertical="top" wrapText="1"/>
    </xf>
    <xf numFmtId="0" fontId="21" fillId="0" borderId="1" xfId="0" applyFont="1" applyBorder="1" applyAlignment="1">
      <alignment horizontal="center" vertical="center" wrapText="1"/>
    </xf>
    <xf numFmtId="0" fontId="16" fillId="0" borderId="0" xfId="0" applyFont="1" applyAlignment="1">
      <alignment vertical="center" wrapText="1"/>
    </xf>
    <xf numFmtId="0" fontId="16" fillId="0" borderId="1" xfId="0" applyFont="1" applyBorder="1" applyAlignment="1">
      <alignment horizontal="justify" vertical="center"/>
    </xf>
    <xf numFmtId="0" fontId="9" fillId="7" borderId="1" xfId="0" applyFont="1" applyFill="1" applyBorder="1" applyAlignment="1">
      <alignment horizontal="center" vertical="center" wrapText="1"/>
    </xf>
    <xf numFmtId="0" fontId="9" fillId="8" borderId="1" xfId="0" applyFont="1" applyFill="1" applyBorder="1" applyAlignment="1">
      <alignment vertical="top" wrapText="1"/>
    </xf>
    <xf numFmtId="0" fontId="9" fillId="9" borderId="1" xfId="0" applyFont="1" applyFill="1" applyBorder="1" applyAlignment="1">
      <alignment horizontal="center" vertical="top" wrapText="1"/>
    </xf>
    <xf numFmtId="0" fontId="4" fillId="0" borderId="0" xfId="0" applyFont="1" applyAlignment="1">
      <alignment horizontal="center" vertical="center" wrapText="1"/>
    </xf>
    <xf numFmtId="0" fontId="17" fillId="0" borderId="0" xfId="0" applyFont="1" applyAlignment="1">
      <alignment horizontal="justify" vertical="center" wrapText="1"/>
    </xf>
    <xf numFmtId="0" fontId="16" fillId="6"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0" xfId="0" applyFont="1" applyBorder="1" applyAlignment="1">
      <alignment vertical="center" wrapText="1"/>
    </xf>
    <xf numFmtId="0" fontId="9" fillId="0" borderId="1" xfId="0" applyFont="1" applyBorder="1" applyAlignment="1">
      <alignment horizontal="center" vertical="center"/>
    </xf>
    <xf numFmtId="0" fontId="16" fillId="0" borderId="1" xfId="0" applyFont="1" applyBorder="1">
      <alignment vertical="center"/>
    </xf>
    <xf numFmtId="0" fontId="9" fillId="0" borderId="6" xfId="0" applyFont="1" applyBorder="1" applyAlignment="1">
      <alignment horizontal="center" vertical="center" wrapText="1"/>
    </xf>
    <xf numFmtId="0" fontId="4" fillId="0" borderId="0" xfId="0" applyFont="1" applyAlignment="1">
      <alignment horizontal="center" vertical="center" wrapText="1"/>
    </xf>
    <xf numFmtId="0" fontId="17" fillId="0" borderId="0" xfId="0" applyFont="1" applyAlignment="1">
      <alignment horizontal="justify" vertical="center" wrapText="1"/>
    </xf>
    <xf numFmtId="0" fontId="17" fillId="0" borderId="1" xfId="0" applyFont="1" applyBorder="1" applyAlignment="1">
      <alignment horizontal="center" vertical="center" wrapText="1"/>
    </xf>
    <xf numFmtId="0" fontId="21" fillId="0" borderId="7" xfId="0" applyFont="1" applyBorder="1" applyAlignment="1">
      <alignment vertical="center" wrapText="1"/>
    </xf>
    <xf numFmtId="0" fontId="3"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horizontal="justify" vertical="top" wrapText="1"/>
    </xf>
    <xf numFmtId="0" fontId="16" fillId="0" borderId="1" xfId="0" applyFont="1" applyBorder="1" applyAlignment="1">
      <alignment vertical="center" wrapText="1"/>
    </xf>
    <xf numFmtId="0" fontId="30" fillId="0" borderId="0" xfId="0" applyFont="1">
      <alignment vertical="center"/>
    </xf>
    <xf numFmtId="0" fontId="9" fillId="0" borderId="1" xfId="0" applyFont="1" applyFill="1" applyBorder="1" applyAlignment="1">
      <alignment vertical="top" wrapText="1"/>
    </xf>
    <xf numFmtId="0" fontId="31" fillId="0" borderId="0" xfId="0" applyFont="1" applyBorder="1" applyAlignment="1">
      <alignment vertical="center" wrapText="1"/>
    </xf>
    <xf numFmtId="0" fontId="4" fillId="0" borderId="0" xfId="0" applyFont="1" applyAlignment="1">
      <alignment horizontal="center" vertical="center" wrapText="1"/>
    </xf>
    <xf numFmtId="0" fontId="21" fillId="0" borderId="0" xfId="0" applyFont="1" applyAlignment="1">
      <alignment horizontal="right" vertical="center" wrapText="1"/>
    </xf>
    <xf numFmtId="0" fontId="17" fillId="0" borderId="0" xfId="0" applyFont="1" applyAlignment="1">
      <alignment horizontal="justify" vertical="center" wrapText="1"/>
    </xf>
    <xf numFmtId="0" fontId="17" fillId="0" borderId="0" xfId="0" applyFont="1" applyBorder="1" applyAlignment="1">
      <alignment horizontal="justify" vertical="center"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 xfId="0" applyFont="1" applyBorder="1" applyAlignment="1">
      <alignment vertical="center" textRotation="255" wrapText="1"/>
    </xf>
    <xf numFmtId="0" fontId="16" fillId="6" borderId="4" xfId="0" applyFont="1" applyFill="1" applyBorder="1" applyAlignment="1">
      <alignment horizontal="left" vertical="center" wrapText="1"/>
    </xf>
    <xf numFmtId="0" fontId="16" fillId="6" borderId="5" xfId="0" applyFont="1" applyFill="1" applyBorder="1" applyAlignment="1">
      <alignment horizontal="left" vertical="center" wrapText="1"/>
    </xf>
    <xf numFmtId="0" fontId="16" fillId="6" borderId="6" xfId="0" applyFont="1" applyFill="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center" vertical="center" textRotation="255" wrapText="1"/>
    </xf>
    <xf numFmtId="0" fontId="16" fillId="0" borderId="8" xfId="0" applyFont="1" applyBorder="1" applyAlignment="1">
      <alignment horizontal="center" vertical="center" textRotation="255" wrapText="1"/>
    </xf>
    <xf numFmtId="0" fontId="16" fillId="0" borderId="9" xfId="0" applyFont="1" applyBorder="1" applyAlignment="1">
      <alignment horizontal="center" vertical="center" textRotation="255" wrapText="1"/>
    </xf>
    <xf numFmtId="0" fontId="19" fillId="0" borderId="7" xfId="0" applyFont="1" applyBorder="1" applyAlignment="1">
      <alignment horizontal="center" vertical="center" textRotation="255" wrapText="1"/>
    </xf>
    <xf numFmtId="0" fontId="19" fillId="0" borderId="8" xfId="0" applyFont="1" applyBorder="1" applyAlignment="1">
      <alignment horizontal="center" vertical="center" textRotation="255" wrapText="1"/>
    </xf>
    <xf numFmtId="0" fontId="19" fillId="0" borderId="9" xfId="0" applyFont="1" applyBorder="1" applyAlignment="1">
      <alignment horizontal="center" vertical="center" textRotation="255" wrapText="1"/>
    </xf>
    <xf numFmtId="0" fontId="9" fillId="4" borderId="7" xfId="0" applyFont="1" applyFill="1" applyBorder="1" applyAlignment="1">
      <alignment vertical="top" wrapText="1"/>
    </xf>
    <xf numFmtId="0" fontId="9" fillId="4" borderId="8" xfId="0" applyFont="1" applyFill="1" applyBorder="1" applyAlignment="1">
      <alignment vertical="top" wrapText="1"/>
    </xf>
    <xf numFmtId="0" fontId="9" fillId="4" borderId="9" xfId="0" applyFont="1" applyFill="1" applyBorder="1" applyAlignment="1">
      <alignment vertical="top"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1" fillId="0" borderId="0" xfId="0" applyFont="1" applyBorder="1" applyAlignment="1">
      <alignment vertical="center" wrapText="1"/>
    </xf>
    <xf numFmtId="0" fontId="9" fillId="4"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9" xfId="0" applyFont="1" applyFill="1" applyBorder="1" applyAlignment="1">
      <alignment horizontal="center" vertical="top" wrapText="1"/>
    </xf>
    <xf numFmtId="0" fontId="16" fillId="6" borderId="1" xfId="0" applyFont="1" applyFill="1" applyBorder="1" applyAlignment="1">
      <alignment horizontal="left" vertical="center" wrapText="1"/>
    </xf>
    <xf numFmtId="0" fontId="21" fillId="0" borderId="7" xfId="0" applyFont="1" applyBorder="1" applyAlignment="1">
      <alignment horizontal="center" vertical="center" textRotation="255" wrapText="1"/>
    </xf>
    <xf numFmtId="0" fontId="21" fillId="0" borderId="8" xfId="0" applyFont="1" applyBorder="1" applyAlignment="1">
      <alignment horizontal="center" vertical="center" textRotation="255"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8" xfId="0" applyFont="1" applyBorder="1" applyAlignment="1">
      <alignment horizontal="center" vertical="center" wrapText="1"/>
    </xf>
    <xf numFmtId="0" fontId="27" fillId="0" borderId="0" xfId="0" applyFont="1" applyAlignment="1">
      <alignment horizontal="right" vertical="center" wrapText="1"/>
    </xf>
    <xf numFmtId="0" fontId="22" fillId="0" borderId="0" xfId="0" applyFont="1" applyAlignment="1">
      <alignment horizontal="center" vertical="center" wrapText="1"/>
    </xf>
    <xf numFmtId="0" fontId="16" fillId="0" borderId="4" xfId="0" applyFont="1" applyBorder="1" applyAlignment="1">
      <alignment horizontal="left" vertical="top" wrapText="1"/>
    </xf>
    <xf numFmtId="0" fontId="1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6" fillId="0" borderId="4" xfId="0" applyFont="1" applyBorder="1" applyAlignment="1">
      <alignment horizontal="justify" vertical="center" wrapText="1"/>
    </xf>
    <xf numFmtId="0" fontId="16" fillId="0" borderId="6" xfId="0" applyFont="1" applyBorder="1" applyAlignment="1">
      <alignment horizontal="justify"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6" fillId="0" borderId="4" xfId="0" applyFont="1" applyBorder="1" applyAlignment="1">
      <alignment vertical="center" wrapText="1"/>
    </xf>
    <xf numFmtId="0" fontId="16" fillId="0" borderId="6" xfId="0" applyFont="1" applyBorder="1" applyAlignment="1">
      <alignment vertical="center" wrapText="1"/>
    </xf>
    <xf numFmtId="0" fontId="19" fillId="0" borderId="4" xfId="0" applyFont="1" applyBorder="1">
      <alignment vertical="center"/>
    </xf>
    <xf numFmtId="0" fontId="19" fillId="0" borderId="6" xfId="0" applyFont="1" applyBorder="1">
      <alignment vertical="center"/>
    </xf>
    <xf numFmtId="0" fontId="17" fillId="0" borderId="7" xfId="0" applyFont="1" applyBorder="1" applyAlignment="1">
      <alignment horizontal="center" vertical="center" wrapText="1"/>
    </xf>
    <xf numFmtId="0" fontId="9" fillId="0" borderId="1" xfId="0" applyNumberFormat="1" applyFont="1" applyBorder="1" applyAlignment="1">
      <alignment horizontal="left" vertical="center" wrapText="1"/>
    </xf>
    <xf numFmtId="0" fontId="19" fillId="0" borderId="4" xfId="0" applyFont="1" applyBorder="1" applyAlignment="1">
      <alignment horizontal="justify" vertical="center" wrapText="1"/>
    </xf>
    <xf numFmtId="0" fontId="19" fillId="0" borderId="6" xfId="0" applyFont="1" applyBorder="1" applyAlignment="1">
      <alignment horizontal="justify" vertical="center" wrapText="1"/>
    </xf>
    <xf numFmtId="0" fontId="16" fillId="0" borderId="4" xfId="0" applyFont="1" applyBorder="1" applyAlignment="1">
      <alignment horizontal="justify" vertical="center"/>
    </xf>
    <xf numFmtId="0" fontId="16" fillId="0" borderId="6" xfId="0" applyFont="1" applyBorder="1" applyAlignment="1">
      <alignment horizontal="justify" vertical="center"/>
    </xf>
    <xf numFmtId="0" fontId="4" fillId="0" borderId="1" xfId="0" applyFont="1" applyBorder="1" applyAlignment="1">
      <alignment horizontal="center" vertical="center" wrapText="1"/>
    </xf>
    <xf numFmtId="0" fontId="16" fillId="6" borderId="10" xfId="0" applyFont="1" applyFill="1" applyBorder="1" applyAlignment="1">
      <alignment horizontal="left" vertical="center" wrapText="1"/>
    </xf>
    <xf numFmtId="0" fontId="9" fillId="4" borderId="1" xfId="0" applyFont="1" applyFill="1" applyBorder="1" applyAlignment="1">
      <alignment horizontal="center" vertical="top" wrapText="1"/>
    </xf>
    <xf numFmtId="0" fontId="4" fillId="0" borderId="1" xfId="0" applyFont="1" applyBorder="1" applyAlignment="1">
      <alignment vertical="center" wrapText="1"/>
    </xf>
    <xf numFmtId="0" fontId="6" fillId="0" borderId="10" xfId="0" applyFont="1" applyBorder="1" applyAlignment="1">
      <alignment horizontal="center" vertical="center" wrapText="1"/>
    </xf>
    <xf numFmtId="0" fontId="4" fillId="0" borderId="0" xfId="0" applyFont="1" applyBorder="1">
      <alignment vertical="center"/>
    </xf>
    <xf numFmtId="0" fontId="4" fillId="0" borderId="1" xfId="0" applyFont="1" applyBorder="1">
      <alignment vertical="center"/>
    </xf>
    <xf numFmtId="0" fontId="12" fillId="0" borderId="0" xfId="0" applyFont="1" applyBorder="1" applyAlignment="1">
      <alignment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pane xSplit="5" ySplit="5" topLeftCell="F6" activePane="bottomRight" state="frozen"/>
      <selection activeCell="D8" sqref="D8"/>
      <selection pane="topRight" activeCell="D8" sqref="D8"/>
      <selection pane="bottomLeft" activeCell="D8" sqref="D8"/>
      <selection pane="bottomRight" activeCell="D26" sqref="D26"/>
    </sheetView>
  </sheetViews>
  <sheetFormatPr defaultColWidth="8.796875" defaultRowHeight="18.75" x14ac:dyDescent="0.3"/>
  <cols>
    <col min="1" max="1" width="10.69921875" style="64" customWidth="1"/>
    <col min="2" max="2" width="4.8984375" style="1" customWidth="1"/>
    <col min="3" max="3" width="4" style="52" customWidth="1"/>
    <col min="4" max="4" width="50.19921875" style="1" customWidth="1"/>
    <col min="5" max="6" width="5.09765625" style="1" customWidth="1"/>
    <col min="7" max="16384" width="8.796875" style="1"/>
  </cols>
  <sheetData>
    <row r="1" spans="1:9" ht="39" customHeight="1" x14ac:dyDescent="0.3">
      <c r="A1" s="99" t="s">
        <v>175</v>
      </c>
      <c r="B1" s="99"/>
      <c r="C1" s="99"/>
      <c r="D1" s="99"/>
      <c r="E1" s="99"/>
      <c r="F1" s="99"/>
    </row>
    <row r="2" spans="1:9" x14ac:dyDescent="0.3">
      <c r="A2" s="65"/>
      <c r="B2" s="65"/>
      <c r="C2" s="65"/>
      <c r="D2" s="100" t="s">
        <v>174</v>
      </c>
      <c r="E2" s="100"/>
      <c r="F2" s="100"/>
    </row>
    <row r="3" spans="1:9" s="58" customFormat="1" ht="16.5" x14ac:dyDescent="0.3">
      <c r="A3" s="101" t="s">
        <v>125</v>
      </c>
      <c r="B3" s="101"/>
      <c r="C3" s="101"/>
      <c r="D3" s="101"/>
      <c r="E3" s="101"/>
      <c r="F3" s="101"/>
      <c r="G3" s="57"/>
      <c r="H3" s="57"/>
      <c r="I3" s="57"/>
    </row>
    <row r="4" spans="1:9" s="58" customFormat="1" ht="16.5" x14ac:dyDescent="0.3">
      <c r="A4" s="102" t="s">
        <v>126</v>
      </c>
      <c r="B4" s="102"/>
      <c r="C4" s="102"/>
      <c r="D4" s="102"/>
      <c r="E4" s="102"/>
      <c r="F4" s="102"/>
      <c r="G4" s="57"/>
      <c r="H4" s="57"/>
      <c r="I4" s="57"/>
    </row>
    <row r="5" spans="1:9" s="58" customFormat="1" ht="34.5" x14ac:dyDescent="0.3">
      <c r="A5" s="59" t="s">
        <v>127</v>
      </c>
      <c r="B5" s="59" t="s">
        <v>128</v>
      </c>
      <c r="C5" s="59" t="s">
        <v>129</v>
      </c>
      <c r="D5" s="59" t="s">
        <v>130</v>
      </c>
      <c r="E5" s="59" t="s">
        <v>131</v>
      </c>
      <c r="F5" s="59" t="s">
        <v>144</v>
      </c>
      <c r="G5" s="60"/>
    </row>
    <row r="6" spans="1:9" ht="42.75" x14ac:dyDescent="0.3">
      <c r="A6" s="103" t="s">
        <v>132</v>
      </c>
      <c r="B6" s="106" t="s">
        <v>133</v>
      </c>
      <c r="C6" s="62" t="s">
        <v>119</v>
      </c>
      <c r="D6" s="66" t="s">
        <v>156</v>
      </c>
      <c r="E6" s="53"/>
      <c r="F6" s="46"/>
    </row>
    <row r="7" spans="1:9" ht="57" x14ac:dyDescent="0.3">
      <c r="A7" s="104"/>
      <c r="B7" s="106"/>
      <c r="C7" s="62" t="s">
        <v>120</v>
      </c>
      <c r="D7" s="66" t="s">
        <v>157</v>
      </c>
      <c r="E7" s="53"/>
      <c r="F7" s="46"/>
    </row>
    <row r="8" spans="1:9" ht="28.5" x14ac:dyDescent="0.3">
      <c r="A8" s="104"/>
      <c r="B8" s="106"/>
      <c r="C8" s="62" t="s">
        <v>116</v>
      </c>
      <c r="D8" s="67" t="s">
        <v>158</v>
      </c>
      <c r="E8" s="53"/>
      <c r="F8" s="46"/>
    </row>
    <row r="9" spans="1:9" ht="57" x14ac:dyDescent="0.3">
      <c r="A9" s="104"/>
      <c r="B9" s="106" t="s">
        <v>145</v>
      </c>
      <c r="C9" s="62" t="s">
        <v>117</v>
      </c>
      <c r="D9" s="66" t="s">
        <v>159</v>
      </c>
      <c r="E9" s="53"/>
      <c r="F9" s="46"/>
    </row>
    <row r="10" spans="1:9" ht="42.75" x14ac:dyDescent="0.3">
      <c r="A10" s="104"/>
      <c r="B10" s="106"/>
      <c r="C10" s="62" t="s">
        <v>121</v>
      </c>
      <c r="D10" s="66" t="s">
        <v>160</v>
      </c>
      <c r="E10" s="53"/>
      <c r="F10" s="46"/>
    </row>
    <row r="11" spans="1:9" ht="42.75" x14ac:dyDescent="0.3">
      <c r="A11" s="104"/>
      <c r="B11" s="106"/>
      <c r="C11" s="62" t="s">
        <v>118</v>
      </c>
      <c r="D11" s="66" t="s">
        <v>161</v>
      </c>
      <c r="E11" s="53"/>
      <c r="F11" s="46"/>
    </row>
    <row r="12" spans="1:9" ht="44.25" x14ac:dyDescent="0.3">
      <c r="A12" s="104"/>
      <c r="B12" s="61" t="s">
        <v>146</v>
      </c>
      <c r="C12" s="62" t="s">
        <v>50</v>
      </c>
      <c r="D12" s="66" t="s">
        <v>162</v>
      </c>
      <c r="E12" s="53"/>
      <c r="F12" s="46"/>
    </row>
    <row r="13" spans="1:9" x14ac:dyDescent="0.3">
      <c r="A13" s="105"/>
      <c r="B13" s="62" t="s">
        <v>134</v>
      </c>
      <c r="C13" s="69" t="s">
        <v>122</v>
      </c>
      <c r="D13" s="67" t="s">
        <v>155</v>
      </c>
      <c r="E13" s="54"/>
      <c r="F13" s="47"/>
    </row>
    <row r="14" spans="1:9" x14ac:dyDescent="0.3">
      <c r="A14" s="107" t="s">
        <v>176</v>
      </c>
      <c r="B14" s="108"/>
      <c r="C14" s="108"/>
      <c r="D14" s="109"/>
      <c r="E14" s="55"/>
      <c r="F14" s="51"/>
    </row>
    <row r="15" spans="1:9" x14ac:dyDescent="0.3">
      <c r="A15" s="110" t="s">
        <v>172</v>
      </c>
      <c r="B15" s="62" t="s">
        <v>135</v>
      </c>
      <c r="C15" s="62" t="s">
        <v>147</v>
      </c>
      <c r="D15" s="63" t="s">
        <v>136</v>
      </c>
      <c r="E15" s="54"/>
      <c r="F15" s="48"/>
    </row>
    <row r="16" spans="1:9" ht="14.25" customHeight="1" x14ac:dyDescent="0.3">
      <c r="A16" s="111"/>
      <c r="B16" s="113" t="s">
        <v>134</v>
      </c>
      <c r="C16" s="116" t="s">
        <v>148</v>
      </c>
      <c r="D16" s="63" t="s">
        <v>163</v>
      </c>
      <c r="E16" s="54"/>
      <c r="F16" s="119"/>
    </row>
    <row r="17" spans="1:6" ht="15" customHeight="1" x14ac:dyDescent="0.3">
      <c r="A17" s="111"/>
      <c r="B17" s="114"/>
      <c r="C17" s="117"/>
      <c r="D17" s="63" t="s">
        <v>149</v>
      </c>
      <c r="E17" s="53"/>
      <c r="F17" s="120"/>
    </row>
    <row r="18" spans="1:6" ht="15" customHeight="1" x14ac:dyDescent="0.3">
      <c r="A18" s="111"/>
      <c r="B18" s="114"/>
      <c r="C18" s="117"/>
      <c r="D18" s="63" t="s">
        <v>150</v>
      </c>
      <c r="E18" s="53"/>
      <c r="F18" s="120"/>
    </row>
    <row r="19" spans="1:6" ht="15" customHeight="1" x14ac:dyDescent="0.3">
      <c r="A19" s="111"/>
      <c r="B19" s="114"/>
      <c r="C19" s="117"/>
      <c r="D19" s="63" t="s">
        <v>151</v>
      </c>
      <c r="E19" s="53"/>
      <c r="F19" s="120"/>
    </row>
    <row r="20" spans="1:6" ht="15" customHeight="1" x14ac:dyDescent="0.3">
      <c r="A20" s="111"/>
      <c r="B20" s="114"/>
      <c r="C20" s="117"/>
      <c r="D20" s="63" t="s">
        <v>152</v>
      </c>
      <c r="E20" s="53"/>
      <c r="F20" s="120"/>
    </row>
    <row r="21" spans="1:6" ht="15" customHeight="1" x14ac:dyDescent="0.3">
      <c r="A21" s="111"/>
      <c r="B21" s="115"/>
      <c r="C21" s="117"/>
      <c r="D21" s="67" t="s">
        <v>164</v>
      </c>
      <c r="E21" s="53"/>
      <c r="F21" s="120"/>
    </row>
    <row r="22" spans="1:6" ht="14.25" customHeight="1" x14ac:dyDescent="0.3">
      <c r="A22" s="111"/>
      <c r="B22" s="122" t="s">
        <v>170</v>
      </c>
      <c r="C22" s="117"/>
      <c r="D22" s="67" t="s">
        <v>165</v>
      </c>
      <c r="E22" s="53"/>
      <c r="F22" s="120"/>
    </row>
    <row r="23" spans="1:6" ht="14.25" customHeight="1" x14ac:dyDescent="0.3">
      <c r="A23" s="111"/>
      <c r="B23" s="123"/>
      <c r="C23" s="118"/>
      <c r="D23" s="70" t="s">
        <v>166</v>
      </c>
      <c r="E23" s="53"/>
      <c r="F23" s="121"/>
    </row>
    <row r="24" spans="1:6" ht="15" customHeight="1" x14ac:dyDescent="0.3">
      <c r="A24" s="112"/>
      <c r="B24" s="62" t="s">
        <v>134</v>
      </c>
      <c r="C24" s="62" t="s">
        <v>153</v>
      </c>
      <c r="D24" s="63" t="s">
        <v>137</v>
      </c>
      <c r="E24" s="54"/>
      <c r="F24" s="47"/>
    </row>
    <row r="25" spans="1:6" x14ac:dyDescent="0.3">
      <c r="A25" s="107" t="s">
        <v>154</v>
      </c>
      <c r="B25" s="108"/>
      <c r="C25" s="108"/>
      <c r="D25" s="109"/>
      <c r="E25" s="56"/>
      <c r="F25" s="50"/>
    </row>
    <row r="26" spans="1:6" x14ac:dyDescent="0.3">
      <c r="A26" s="110" t="s">
        <v>173</v>
      </c>
      <c r="B26" s="62" t="s">
        <v>135</v>
      </c>
      <c r="C26" s="62" t="s">
        <v>147</v>
      </c>
      <c r="D26" s="63" t="s">
        <v>183</v>
      </c>
      <c r="E26" s="54"/>
      <c r="F26" s="48"/>
    </row>
    <row r="27" spans="1:6" ht="28.5" x14ac:dyDescent="0.3">
      <c r="A27" s="111"/>
      <c r="B27" s="113" t="s">
        <v>134</v>
      </c>
      <c r="C27" s="116" t="s">
        <v>143</v>
      </c>
      <c r="D27" s="63" t="s">
        <v>167</v>
      </c>
      <c r="E27" s="54"/>
      <c r="F27" s="125"/>
    </row>
    <row r="28" spans="1:6" ht="15" customHeight="1" x14ac:dyDescent="0.3">
      <c r="A28" s="111"/>
      <c r="B28" s="114"/>
      <c r="C28" s="117"/>
      <c r="D28" s="63" t="s">
        <v>139</v>
      </c>
      <c r="E28" s="53"/>
      <c r="F28" s="126"/>
    </row>
    <row r="29" spans="1:6" ht="15" customHeight="1" x14ac:dyDescent="0.3">
      <c r="A29" s="111"/>
      <c r="B29" s="114"/>
      <c r="C29" s="117"/>
      <c r="D29" s="63" t="s">
        <v>140</v>
      </c>
      <c r="E29" s="53"/>
      <c r="F29" s="126"/>
    </row>
    <row r="30" spans="1:6" ht="39.75" customHeight="1" x14ac:dyDescent="0.3">
      <c r="A30" s="111"/>
      <c r="B30" s="68" t="s">
        <v>171</v>
      </c>
      <c r="C30" s="118"/>
      <c r="D30" s="71" t="s">
        <v>168</v>
      </c>
      <c r="E30" s="53"/>
      <c r="F30" s="127"/>
    </row>
    <row r="31" spans="1:6" x14ac:dyDescent="0.3">
      <c r="A31" s="112"/>
      <c r="B31" s="62" t="s">
        <v>134</v>
      </c>
      <c r="C31" s="62" t="s">
        <v>153</v>
      </c>
      <c r="D31" s="63" t="s">
        <v>141</v>
      </c>
      <c r="E31" s="54"/>
      <c r="F31" s="47"/>
    </row>
    <row r="32" spans="1:6" x14ac:dyDescent="0.3">
      <c r="A32" s="128" t="s">
        <v>142</v>
      </c>
      <c r="B32" s="128"/>
      <c r="C32" s="128"/>
      <c r="D32" s="128"/>
      <c r="E32" s="56"/>
      <c r="F32" s="50"/>
    </row>
    <row r="33" spans="1:6" ht="18.75" customHeight="1" x14ac:dyDescent="0.3">
      <c r="A33" s="124" t="s">
        <v>169</v>
      </c>
      <c r="B33" s="124"/>
      <c r="C33" s="124"/>
      <c r="D33" s="124"/>
      <c r="E33" s="124"/>
      <c r="F33" s="124"/>
    </row>
    <row r="35" spans="1:6" ht="19.5" x14ac:dyDescent="0.3">
      <c r="A35" s="64" t="s">
        <v>123</v>
      </c>
      <c r="D35" s="49" t="s">
        <v>124</v>
      </c>
    </row>
  </sheetData>
  <mergeCells count="20">
    <mergeCell ref="A33:F33"/>
    <mergeCell ref="A25:D25"/>
    <mergeCell ref="A26:A31"/>
    <mergeCell ref="B27:B29"/>
    <mergeCell ref="C27:C30"/>
    <mergeCell ref="F27:F30"/>
    <mergeCell ref="A32:D32"/>
    <mergeCell ref="A14:D14"/>
    <mergeCell ref="A15:A24"/>
    <mergeCell ref="B16:B21"/>
    <mergeCell ref="C16:C23"/>
    <mergeCell ref="F16:F23"/>
    <mergeCell ref="B22:B23"/>
    <mergeCell ref="A1:F1"/>
    <mergeCell ref="D2:F2"/>
    <mergeCell ref="A3:F3"/>
    <mergeCell ref="A4:F4"/>
    <mergeCell ref="A6:A13"/>
    <mergeCell ref="B6:B8"/>
    <mergeCell ref="B9:B11"/>
  </mergeCells>
  <phoneticPr fontId="3" type="noConversion"/>
  <printOptions horizontalCentered="1"/>
  <pageMargins left="0.15748031496062992" right="0.15748031496062992" top="0.19685039370078741" bottom="0.19685039370078741" header="0.11811023622047245"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6"/>
  <sheetViews>
    <sheetView tabSelected="1" zoomScaleNormal="100" workbookViewId="0">
      <pane xSplit="5" ySplit="5" topLeftCell="F21" activePane="bottomRight" state="frozen"/>
      <selection activeCell="D8" sqref="D8"/>
      <selection pane="topRight" activeCell="D8" sqref="D8"/>
      <selection pane="bottomLeft" activeCell="D8" sqref="D8"/>
      <selection pane="bottomRight" activeCell="D31" sqref="D31"/>
    </sheetView>
  </sheetViews>
  <sheetFormatPr defaultColWidth="8.796875" defaultRowHeight="18.75" x14ac:dyDescent="0.3"/>
  <cols>
    <col min="1" max="1" width="10.69921875" style="64" customWidth="1"/>
    <col min="2" max="2" width="4.8984375" style="1" customWidth="1"/>
    <col min="3" max="3" width="4" style="52" customWidth="1"/>
    <col min="4" max="4" width="51.19921875" style="1" customWidth="1"/>
    <col min="5" max="6" width="4" style="1" customWidth="1"/>
    <col min="7" max="7" width="8.796875" style="1"/>
    <col min="8" max="8" width="55.09765625" style="1" customWidth="1"/>
    <col min="9" max="16384" width="8.796875" style="1"/>
  </cols>
  <sheetData>
    <row r="1" spans="1:9" ht="27" customHeight="1" x14ac:dyDescent="0.3">
      <c r="A1" s="99" t="s">
        <v>175</v>
      </c>
      <c r="B1" s="99"/>
      <c r="C1" s="99"/>
      <c r="D1" s="99"/>
      <c r="E1" s="99"/>
      <c r="F1" s="99"/>
    </row>
    <row r="2" spans="1:9" x14ac:dyDescent="0.3">
      <c r="A2" s="65"/>
      <c r="B2" s="65"/>
      <c r="C2" s="65"/>
      <c r="D2" s="134" t="s">
        <v>225</v>
      </c>
      <c r="E2" s="134"/>
      <c r="F2" s="134"/>
    </row>
    <row r="3" spans="1:9" s="58" customFormat="1" ht="16.5" x14ac:dyDescent="0.3">
      <c r="A3" s="101" t="s">
        <v>125</v>
      </c>
      <c r="B3" s="101"/>
      <c r="C3" s="101"/>
      <c r="D3" s="101"/>
      <c r="E3" s="101"/>
      <c r="F3" s="101"/>
      <c r="G3" s="89"/>
      <c r="H3" s="89"/>
      <c r="I3" s="89"/>
    </row>
    <row r="4" spans="1:9" s="58" customFormat="1" ht="16.5" x14ac:dyDescent="0.3">
      <c r="A4" s="102" t="s">
        <v>126</v>
      </c>
      <c r="B4" s="102"/>
      <c r="C4" s="102"/>
      <c r="D4" s="102"/>
      <c r="E4" s="102"/>
      <c r="F4" s="102"/>
      <c r="G4" s="89"/>
      <c r="H4" s="89"/>
      <c r="I4" s="89"/>
    </row>
    <row r="5" spans="1:9" s="58" customFormat="1" ht="34.5" x14ac:dyDescent="0.3">
      <c r="A5" s="90" t="s">
        <v>127</v>
      </c>
      <c r="B5" s="90" t="s">
        <v>128</v>
      </c>
      <c r="C5" s="90" t="s">
        <v>129</v>
      </c>
      <c r="D5" s="90" t="s">
        <v>130</v>
      </c>
      <c r="E5" s="90" t="s">
        <v>131</v>
      </c>
      <c r="F5" s="90" t="s">
        <v>144</v>
      </c>
      <c r="G5" s="60"/>
    </row>
    <row r="6" spans="1:9" ht="44.45" customHeight="1" x14ac:dyDescent="0.3">
      <c r="A6" s="103" t="s">
        <v>132</v>
      </c>
      <c r="B6" s="91" t="s">
        <v>210</v>
      </c>
      <c r="C6" s="62" t="s">
        <v>119</v>
      </c>
      <c r="D6" s="72" t="s">
        <v>226</v>
      </c>
      <c r="E6" s="53"/>
      <c r="F6" s="46"/>
    </row>
    <row r="7" spans="1:9" ht="31.15" customHeight="1" x14ac:dyDescent="0.3">
      <c r="A7" s="104"/>
      <c r="B7" s="92" t="s">
        <v>227</v>
      </c>
      <c r="C7" s="93" t="s">
        <v>177</v>
      </c>
      <c r="D7" s="94" t="s">
        <v>228</v>
      </c>
      <c r="E7" s="53"/>
      <c r="F7" s="46"/>
    </row>
    <row r="8" spans="1:9" ht="28.5" x14ac:dyDescent="0.3">
      <c r="A8" s="104"/>
      <c r="B8" s="92" t="s">
        <v>227</v>
      </c>
      <c r="C8" s="62" t="s">
        <v>120</v>
      </c>
      <c r="D8" s="74" t="s">
        <v>229</v>
      </c>
      <c r="E8" s="53"/>
      <c r="F8" s="46"/>
    </row>
    <row r="9" spans="1:9" ht="28.5" x14ac:dyDescent="0.3">
      <c r="A9" s="104"/>
      <c r="B9" s="73" t="s">
        <v>210</v>
      </c>
      <c r="C9" s="62" t="s">
        <v>116</v>
      </c>
      <c r="D9" s="63" t="s">
        <v>230</v>
      </c>
      <c r="E9" s="53"/>
      <c r="F9" s="46"/>
    </row>
    <row r="10" spans="1:9" ht="57" x14ac:dyDescent="0.3">
      <c r="A10" s="104"/>
      <c r="B10" s="131" t="s">
        <v>231</v>
      </c>
      <c r="C10" s="62" t="s">
        <v>117</v>
      </c>
      <c r="D10" s="72" t="s">
        <v>232</v>
      </c>
      <c r="E10" s="53"/>
      <c r="F10" s="46"/>
    </row>
    <row r="11" spans="1:9" ht="42.75" x14ac:dyDescent="0.3">
      <c r="A11" s="104"/>
      <c r="B11" s="133"/>
      <c r="C11" s="62" t="s">
        <v>121</v>
      </c>
      <c r="D11" s="95" t="s">
        <v>233</v>
      </c>
      <c r="E11" s="53"/>
      <c r="F11" s="46"/>
    </row>
    <row r="12" spans="1:9" ht="28.5" x14ac:dyDescent="0.3">
      <c r="A12" s="104"/>
      <c r="B12" s="133"/>
      <c r="C12" s="68" t="s">
        <v>118</v>
      </c>
      <c r="D12" s="95" t="s">
        <v>234</v>
      </c>
      <c r="E12" s="53"/>
      <c r="F12" s="46"/>
      <c r="H12" s="74"/>
    </row>
    <row r="13" spans="1:9" ht="42.75" x14ac:dyDescent="0.3">
      <c r="A13" s="104"/>
      <c r="B13" s="132"/>
      <c r="C13" s="68" t="s">
        <v>50</v>
      </c>
      <c r="D13" s="95" t="s">
        <v>235</v>
      </c>
      <c r="E13" s="53"/>
      <c r="F13" s="46"/>
      <c r="H13" s="74"/>
    </row>
    <row r="14" spans="1:9" ht="42.75" x14ac:dyDescent="0.3">
      <c r="A14" s="104"/>
      <c r="B14" s="131" t="s">
        <v>184</v>
      </c>
      <c r="C14" s="62" t="s">
        <v>236</v>
      </c>
      <c r="D14" s="72" t="s">
        <v>237</v>
      </c>
      <c r="E14" s="53"/>
      <c r="F14" s="46"/>
    </row>
    <row r="15" spans="1:9" x14ac:dyDescent="0.3">
      <c r="A15" s="104"/>
      <c r="B15" s="132"/>
      <c r="C15" s="93" t="s">
        <v>238</v>
      </c>
      <c r="D15" s="96" t="s">
        <v>239</v>
      </c>
      <c r="E15" s="53"/>
      <c r="F15" s="46"/>
    </row>
    <row r="16" spans="1:9" x14ac:dyDescent="0.3">
      <c r="A16" s="105"/>
      <c r="B16" s="73" t="s">
        <v>202</v>
      </c>
      <c r="C16" s="68" t="s">
        <v>240</v>
      </c>
      <c r="D16" s="63" t="s">
        <v>185</v>
      </c>
      <c r="E16" s="54"/>
      <c r="F16" s="47"/>
    </row>
    <row r="17" spans="1:6" ht="14.25" customHeight="1" x14ac:dyDescent="0.3">
      <c r="A17" s="107" t="s">
        <v>241</v>
      </c>
      <c r="B17" s="108"/>
      <c r="C17" s="108"/>
      <c r="D17" s="109"/>
      <c r="E17" s="55"/>
      <c r="F17" s="51"/>
    </row>
    <row r="18" spans="1:6" ht="15" customHeight="1" x14ac:dyDescent="0.3">
      <c r="A18" s="103" t="s">
        <v>211</v>
      </c>
      <c r="B18" s="131" t="s">
        <v>202</v>
      </c>
      <c r="C18" s="62" t="s">
        <v>147</v>
      </c>
      <c r="D18" s="63" t="s">
        <v>196</v>
      </c>
      <c r="E18" s="54"/>
      <c r="F18" s="76"/>
    </row>
    <row r="19" spans="1:6" ht="15" customHeight="1" x14ac:dyDescent="0.3">
      <c r="A19" s="104"/>
      <c r="B19" s="133"/>
      <c r="C19" s="113" t="s">
        <v>212</v>
      </c>
      <c r="D19" s="63" t="s">
        <v>187</v>
      </c>
      <c r="E19" s="54"/>
      <c r="F19" s="47"/>
    </row>
    <row r="20" spans="1:6" ht="15" customHeight="1" x14ac:dyDescent="0.3">
      <c r="A20" s="104"/>
      <c r="B20" s="131" t="s">
        <v>184</v>
      </c>
      <c r="C20" s="114"/>
      <c r="D20" s="63" t="s">
        <v>213</v>
      </c>
      <c r="E20" s="53"/>
      <c r="F20" s="47"/>
    </row>
    <row r="21" spans="1:6" ht="30" customHeight="1" x14ac:dyDescent="0.3">
      <c r="A21" s="104"/>
      <c r="B21" s="132"/>
      <c r="C21" s="114"/>
      <c r="D21" s="86" t="s">
        <v>214</v>
      </c>
      <c r="E21" s="53"/>
      <c r="F21" s="47"/>
    </row>
    <row r="22" spans="1:6" ht="14.25" customHeight="1" x14ac:dyDescent="0.3">
      <c r="A22" s="104"/>
      <c r="B22" s="73" t="s">
        <v>202</v>
      </c>
      <c r="C22" s="114"/>
      <c r="D22" s="86" t="s">
        <v>215</v>
      </c>
      <c r="E22" s="53"/>
      <c r="F22" s="47"/>
    </row>
    <row r="23" spans="1:6" ht="28.5" x14ac:dyDescent="0.3">
      <c r="A23" s="104"/>
      <c r="B23" s="131" t="s">
        <v>184</v>
      </c>
      <c r="C23" s="114"/>
      <c r="D23" s="63" t="s">
        <v>216</v>
      </c>
      <c r="E23" s="53"/>
      <c r="F23" s="78"/>
    </row>
    <row r="24" spans="1:6" ht="18" customHeight="1" x14ac:dyDescent="0.3">
      <c r="A24" s="104"/>
      <c r="B24" s="132"/>
      <c r="C24" s="115"/>
      <c r="D24" s="75" t="s">
        <v>242</v>
      </c>
      <c r="E24" s="53"/>
      <c r="F24" s="78"/>
    </row>
    <row r="25" spans="1:6" ht="18" customHeight="1" x14ac:dyDescent="0.3">
      <c r="A25" s="105"/>
      <c r="B25" s="73" t="s">
        <v>202</v>
      </c>
      <c r="C25" s="62" t="s">
        <v>153</v>
      </c>
      <c r="D25" s="63" t="s">
        <v>137</v>
      </c>
      <c r="E25" s="54"/>
      <c r="F25" s="77"/>
    </row>
    <row r="26" spans="1:6" ht="27.6" customHeight="1" x14ac:dyDescent="0.3">
      <c r="A26" s="107" t="s">
        <v>154</v>
      </c>
      <c r="B26" s="108"/>
      <c r="C26" s="108"/>
      <c r="D26" s="109"/>
      <c r="E26" s="56"/>
      <c r="F26" s="50"/>
    </row>
    <row r="27" spans="1:6" ht="15" customHeight="1" x14ac:dyDescent="0.3">
      <c r="A27" s="103" t="s">
        <v>181</v>
      </c>
      <c r="B27" s="73" t="s">
        <v>178</v>
      </c>
      <c r="C27" s="62" t="s">
        <v>147</v>
      </c>
      <c r="D27" s="63" t="s">
        <v>183</v>
      </c>
      <c r="E27" s="54"/>
      <c r="F27" s="97"/>
    </row>
    <row r="28" spans="1:6" ht="28.5" x14ac:dyDescent="0.3">
      <c r="A28" s="104"/>
      <c r="B28" s="129" t="s">
        <v>202</v>
      </c>
      <c r="C28" s="113" t="s">
        <v>217</v>
      </c>
      <c r="D28" s="63" t="s">
        <v>182</v>
      </c>
      <c r="E28" s="54"/>
      <c r="F28" s="47"/>
    </row>
    <row r="29" spans="1:6" ht="39.75" customHeight="1" x14ac:dyDescent="0.3">
      <c r="A29" s="104"/>
      <c r="B29" s="130"/>
      <c r="C29" s="114"/>
      <c r="D29" s="63" t="s">
        <v>139</v>
      </c>
      <c r="E29" s="53"/>
      <c r="F29" s="47"/>
    </row>
    <row r="30" spans="1:6" x14ac:dyDescent="0.3">
      <c r="A30" s="104"/>
      <c r="B30" s="130"/>
      <c r="C30" s="114"/>
      <c r="D30" s="63" t="s">
        <v>140</v>
      </c>
      <c r="E30" s="53"/>
      <c r="F30" s="47"/>
    </row>
    <row r="31" spans="1:6" ht="28.5" x14ac:dyDescent="0.3">
      <c r="A31" s="104"/>
      <c r="B31" s="73" t="s">
        <v>179</v>
      </c>
      <c r="C31" s="115"/>
      <c r="D31" s="74" t="s">
        <v>192</v>
      </c>
      <c r="E31" s="53"/>
      <c r="F31" s="47"/>
    </row>
    <row r="32" spans="1:6" ht="18.75" customHeight="1" x14ac:dyDescent="0.3">
      <c r="A32" s="105"/>
      <c r="B32" s="73" t="s">
        <v>202</v>
      </c>
      <c r="C32" s="62" t="s">
        <v>153</v>
      </c>
      <c r="D32" s="63" t="s">
        <v>141</v>
      </c>
      <c r="E32" s="54"/>
      <c r="F32" s="77"/>
    </row>
    <row r="33" spans="1:6" x14ac:dyDescent="0.3">
      <c r="A33" s="107" t="s">
        <v>142</v>
      </c>
      <c r="B33" s="108"/>
      <c r="C33" s="108"/>
      <c r="D33" s="109"/>
      <c r="E33" s="56"/>
      <c r="F33" s="50"/>
    </row>
    <row r="34" spans="1:6" x14ac:dyDescent="0.3">
      <c r="A34" s="98"/>
      <c r="B34" s="98"/>
      <c r="C34" s="98"/>
      <c r="D34" s="98"/>
      <c r="E34" s="98"/>
      <c r="F34" s="98"/>
    </row>
    <row r="36" spans="1:6" ht="19.5" x14ac:dyDescent="0.3">
      <c r="A36" s="64" t="s">
        <v>123</v>
      </c>
      <c r="D36" s="88" t="s">
        <v>124</v>
      </c>
    </row>
  </sheetData>
  <mergeCells count="18">
    <mergeCell ref="A1:F1"/>
    <mergeCell ref="A3:F3"/>
    <mergeCell ref="A4:F4"/>
    <mergeCell ref="D2:F2"/>
    <mergeCell ref="B10:B13"/>
    <mergeCell ref="B14:B15"/>
    <mergeCell ref="A17:D17"/>
    <mergeCell ref="A18:A25"/>
    <mergeCell ref="C19:C24"/>
    <mergeCell ref="B20:B21"/>
    <mergeCell ref="B23:B24"/>
    <mergeCell ref="B18:B19"/>
    <mergeCell ref="A6:A16"/>
    <mergeCell ref="A26:D26"/>
    <mergeCell ref="A27:A32"/>
    <mergeCell ref="B28:B30"/>
    <mergeCell ref="C28:C31"/>
    <mergeCell ref="A33:D33"/>
  </mergeCells>
  <phoneticPr fontId="3" type="noConversion"/>
  <printOptions horizontalCentered="1"/>
  <pageMargins left="0.15748031496062992" right="0.15748031496062992" top="0" bottom="0" header="0.11811023622047245"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zoomScaleNormal="100" workbookViewId="0">
      <pane xSplit="6" ySplit="5" topLeftCell="G6" activePane="bottomRight" state="frozen"/>
      <selection activeCell="D8" sqref="D8"/>
      <selection pane="topRight" activeCell="D8" sqref="D8"/>
      <selection pane="bottomLeft" activeCell="D8" sqref="D8"/>
      <selection pane="bottomRight" activeCell="I13" sqref="I13"/>
    </sheetView>
  </sheetViews>
  <sheetFormatPr defaultColWidth="8.796875" defaultRowHeight="18.75" x14ac:dyDescent="0.3"/>
  <cols>
    <col min="1" max="1" width="10.69921875" style="64" customWidth="1"/>
    <col min="2" max="2" width="6.3984375" style="1" customWidth="1"/>
    <col min="3" max="3" width="5.796875" style="52" customWidth="1"/>
    <col min="4" max="4" width="32.19921875" style="1" customWidth="1"/>
    <col min="5" max="5" width="14.296875" style="1" customWidth="1"/>
    <col min="6" max="7" width="5.09765625" style="1" customWidth="1"/>
    <col min="8" max="16384" width="8.796875" style="1"/>
  </cols>
  <sheetData>
    <row r="1" spans="1:11" ht="27" customHeight="1" x14ac:dyDescent="0.3">
      <c r="A1" s="135" t="s">
        <v>209</v>
      </c>
      <c r="B1" s="135"/>
      <c r="C1" s="135"/>
      <c r="D1" s="135"/>
      <c r="E1" s="135"/>
      <c r="F1" s="135"/>
      <c r="G1" s="135"/>
    </row>
    <row r="2" spans="1:11" ht="28.15" customHeight="1" x14ac:dyDescent="0.3">
      <c r="A2" s="65"/>
      <c r="B2" s="65"/>
      <c r="C2" s="65"/>
      <c r="D2" s="100" t="s">
        <v>218</v>
      </c>
      <c r="E2" s="100"/>
      <c r="F2" s="100"/>
      <c r="G2" s="100"/>
    </row>
    <row r="3" spans="1:11" s="58" customFormat="1" ht="16.5" x14ac:dyDescent="0.3">
      <c r="A3" s="101" t="s">
        <v>125</v>
      </c>
      <c r="B3" s="101"/>
      <c r="C3" s="101"/>
      <c r="D3" s="101"/>
      <c r="E3" s="101"/>
      <c r="F3" s="101"/>
      <c r="G3" s="101"/>
      <c r="H3" s="80"/>
      <c r="I3" s="80"/>
    </row>
    <row r="4" spans="1:11" s="58" customFormat="1" ht="16.5" x14ac:dyDescent="0.3">
      <c r="A4" s="102" t="s">
        <v>126</v>
      </c>
      <c r="B4" s="102"/>
      <c r="C4" s="102"/>
      <c r="D4" s="102"/>
      <c r="E4" s="102"/>
      <c r="F4" s="102"/>
      <c r="G4" s="102"/>
      <c r="H4" s="80"/>
      <c r="I4" s="80"/>
    </row>
    <row r="5" spans="1:11" s="58" customFormat="1" ht="39" customHeight="1" x14ac:dyDescent="0.3">
      <c r="A5" s="82" t="s">
        <v>127</v>
      </c>
      <c r="B5" s="148" t="s">
        <v>193</v>
      </c>
      <c r="C5" s="148"/>
      <c r="D5" s="85" t="s">
        <v>194</v>
      </c>
      <c r="E5" s="82" t="s">
        <v>199</v>
      </c>
      <c r="F5" s="137" t="s">
        <v>144</v>
      </c>
      <c r="G5" s="137"/>
    </row>
    <row r="6" spans="1:11" ht="44.45" customHeight="1" x14ac:dyDescent="0.3">
      <c r="A6" s="136" t="s">
        <v>224</v>
      </c>
      <c r="B6" s="138" t="s">
        <v>222</v>
      </c>
      <c r="C6" s="138"/>
      <c r="D6" s="87" t="s">
        <v>5</v>
      </c>
      <c r="E6" s="149" t="s">
        <v>200</v>
      </c>
      <c r="F6" s="154"/>
      <c r="G6" s="154"/>
    </row>
    <row r="7" spans="1:11" ht="44.45" customHeight="1" x14ac:dyDescent="0.3">
      <c r="A7" s="136"/>
      <c r="B7" s="138" t="s">
        <v>221</v>
      </c>
      <c r="C7" s="138"/>
      <c r="D7" s="87" t="s">
        <v>7</v>
      </c>
      <c r="E7" s="149"/>
      <c r="F7" s="154"/>
      <c r="G7" s="154"/>
      <c r="I7" s="11"/>
      <c r="J7" s="11"/>
      <c r="K7" s="29"/>
    </row>
    <row r="8" spans="1:11" ht="44.45" customHeight="1" x14ac:dyDescent="0.3">
      <c r="A8" s="136"/>
      <c r="B8" s="138" t="s">
        <v>220</v>
      </c>
      <c r="C8" s="138"/>
      <c r="D8" s="87" t="s">
        <v>9</v>
      </c>
      <c r="E8" s="149"/>
      <c r="F8" s="154"/>
      <c r="G8" s="154"/>
      <c r="I8" s="11"/>
      <c r="J8" s="11"/>
      <c r="K8" s="29"/>
    </row>
    <row r="9" spans="1:11" ht="44.45" customHeight="1" x14ac:dyDescent="0.3">
      <c r="A9" s="136"/>
      <c r="B9" s="138" t="s">
        <v>219</v>
      </c>
      <c r="C9" s="138"/>
      <c r="D9" s="87" t="s">
        <v>11</v>
      </c>
      <c r="E9" s="149"/>
      <c r="F9" s="154"/>
      <c r="G9" s="154"/>
      <c r="I9" s="11"/>
      <c r="J9" s="11"/>
      <c r="K9" s="29"/>
    </row>
    <row r="10" spans="1:11" ht="44.45" customHeight="1" x14ac:dyDescent="0.3">
      <c r="A10" s="136"/>
      <c r="B10" s="138" t="s">
        <v>223</v>
      </c>
      <c r="C10" s="138"/>
      <c r="D10" s="87" t="s">
        <v>13</v>
      </c>
      <c r="E10" s="149"/>
      <c r="F10" s="154"/>
      <c r="G10" s="154"/>
      <c r="I10" s="11"/>
      <c r="J10" s="11"/>
      <c r="K10" s="29"/>
    </row>
    <row r="11" spans="1:11" ht="18" customHeight="1" x14ac:dyDescent="0.3">
      <c r="A11" s="107" t="s">
        <v>195</v>
      </c>
      <c r="B11" s="155"/>
      <c r="C11" s="155"/>
      <c r="D11" s="108"/>
      <c r="E11" s="108"/>
      <c r="F11" s="108"/>
      <c r="G11" s="109"/>
    </row>
    <row r="12" spans="1:11" s="58" customFormat="1" ht="34.5" x14ac:dyDescent="0.3">
      <c r="A12" s="83" t="s">
        <v>127</v>
      </c>
      <c r="B12" s="83" t="s">
        <v>201</v>
      </c>
      <c r="C12" s="83" t="s">
        <v>129</v>
      </c>
      <c r="D12" s="83" t="s">
        <v>130</v>
      </c>
      <c r="E12" s="83"/>
      <c r="F12" s="83" t="s">
        <v>131</v>
      </c>
      <c r="G12" s="83" t="s">
        <v>144</v>
      </c>
      <c r="H12" s="60"/>
      <c r="I12" s="84"/>
      <c r="J12" s="84"/>
      <c r="K12" s="84"/>
    </row>
    <row r="13" spans="1:11" x14ac:dyDescent="0.3">
      <c r="A13" s="141" t="s">
        <v>186</v>
      </c>
      <c r="B13" s="131" t="s">
        <v>202</v>
      </c>
      <c r="C13" s="62" t="s">
        <v>147</v>
      </c>
      <c r="D13" s="139" t="s">
        <v>196</v>
      </c>
      <c r="E13" s="140"/>
      <c r="F13" s="54"/>
      <c r="G13" s="76"/>
    </row>
    <row r="14" spans="1:11" ht="14.25" customHeight="1" x14ac:dyDescent="0.3">
      <c r="A14" s="142"/>
      <c r="B14" s="133"/>
      <c r="C14" s="116" t="s">
        <v>148</v>
      </c>
      <c r="D14" s="139" t="s">
        <v>203</v>
      </c>
      <c r="E14" s="140"/>
      <c r="F14" s="54"/>
      <c r="G14" s="156"/>
    </row>
    <row r="15" spans="1:11" ht="15" customHeight="1" x14ac:dyDescent="0.3">
      <c r="A15" s="142"/>
      <c r="B15" s="131" t="s">
        <v>204</v>
      </c>
      <c r="C15" s="117"/>
      <c r="D15" s="150" t="s">
        <v>188</v>
      </c>
      <c r="E15" s="151"/>
      <c r="F15" s="53"/>
      <c r="G15" s="156"/>
    </row>
    <row r="16" spans="1:11" ht="15" customHeight="1" x14ac:dyDescent="0.3">
      <c r="A16" s="142"/>
      <c r="B16" s="132"/>
      <c r="C16" s="117"/>
      <c r="D16" s="146" t="s">
        <v>189</v>
      </c>
      <c r="E16" s="147"/>
      <c r="F16" s="53"/>
      <c r="G16" s="156"/>
    </row>
    <row r="17" spans="1:7" ht="15" customHeight="1" x14ac:dyDescent="0.3">
      <c r="A17" s="142"/>
      <c r="B17" s="73" t="s">
        <v>202</v>
      </c>
      <c r="C17" s="117"/>
      <c r="D17" s="146" t="s">
        <v>190</v>
      </c>
      <c r="E17" s="147"/>
      <c r="F17" s="53"/>
      <c r="G17" s="156"/>
    </row>
    <row r="18" spans="1:7" ht="30" customHeight="1" x14ac:dyDescent="0.3">
      <c r="A18" s="142"/>
      <c r="B18" s="131" t="s">
        <v>204</v>
      </c>
      <c r="C18" s="117"/>
      <c r="D18" s="150" t="s">
        <v>191</v>
      </c>
      <c r="E18" s="151"/>
      <c r="F18" s="53"/>
      <c r="G18" s="78"/>
    </row>
    <row r="19" spans="1:7" ht="14.25" customHeight="1" x14ac:dyDescent="0.3">
      <c r="A19" s="142"/>
      <c r="B19" s="132"/>
      <c r="C19" s="118"/>
      <c r="D19" s="152" t="s">
        <v>180</v>
      </c>
      <c r="E19" s="153"/>
      <c r="F19" s="53"/>
      <c r="G19" s="78"/>
    </row>
    <row r="20" spans="1:7" x14ac:dyDescent="0.3">
      <c r="A20" s="143"/>
      <c r="B20" s="73" t="s">
        <v>202</v>
      </c>
      <c r="C20" s="62" t="s">
        <v>153</v>
      </c>
      <c r="D20" s="139" t="s">
        <v>137</v>
      </c>
      <c r="E20" s="140"/>
      <c r="F20" s="54"/>
      <c r="G20" s="77"/>
    </row>
    <row r="21" spans="1:7" ht="18" customHeight="1" x14ac:dyDescent="0.3">
      <c r="A21" s="107" t="s">
        <v>205</v>
      </c>
      <c r="B21" s="108"/>
      <c r="C21" s="108"/>
      <c r="D21" s="108"/>
      <c r="E21" s="108"/>
      <c r="F21" s="108"/>
      <c r="G21" s="109"/>
    </row>
    <row r="22" spans="1:7" x14ac:dyDescent="0.3">
      <c r="A22" s="110" t="s">
        <v>181</v>
      </c>
      <c r="B22" s="73" t="s">
        <v>178</v>
      </c>
      <c r="C22" s="62" t="s">
        <v>147</v>
      </c>
      <c r="D22" s="139" t="s">
        <v>138</v>
      </c>
      <c r="E22" s="140"/>
      <c r="F22" s="54"/>
      <c r="G22" s="48"/>
    </row>
    <row r="23" spans="1:7" ht="27.6" customHeight="1" x14ac:dyDescent="0.3">
      <c r="A23" s="111"/>
      <c r="B23" s="129" t="s">
        <v>202</v>
      </c>
      <c r="C23" s="116" t="s">
        <v>143</v>
      </c>
      <c r="D23" s="139" t="s">
        <v>206</v>
      </c>
      <c r="E23" s="140"/>
      <c r="F23" s="54"/>
      <c r="G23" s="125"/>
    </row>
    <row r="24" spans="1:7" ht="15" customHeight="1" x14ac:dyDescent="0.3">
      <c r="A24" s="111"/>
      <c r="B24" s="130"/>
      <c r="C24" s="117"/>
      <c r="D24" s="139" t="s">
        <v>139</v>
      </c>
      <c r="E24" s="140"/>
      <c r="F24" s="53"/>
      <c r="G24" s="126"/>
    </row>
    <row r="25" spans="1:7" ht="15" customHeight="1" x14ac:dyDescent="0.3">
      <c r="A25" s="111"/>
      <c r="B25" s="130"/>
      <c r="C25" s="117"/>
      <c r="D25" s="139" t="s">
        <v>140</v>
      </c>
      <c r="E25" s="140"/>
      <c r="F25" s="53"/>
      <c r="G25" s="126"/>
    </row>
    <row r="26" spans="1:7" ht="39.75" customHeight="1" x14ac:dyDescent="0.3">
      <c r="A26" s="111"/>
      <c r="B26" s="73" t="s">
        <v>179</v>
      </c>
      <c r="C26" s="118"/>
      <c r="D26" s="144" t="s">
        <v>207</v>
      </c>
      <c r="E26" s="145"/>
      <c r="F26" s="53"/>
      <c r="G26" s="127"/>
    </row>
    <row r="27" spans="1:7" x14ac:dyDescent="0.3">
      <c r="A27" s="112"/>
      <c r="B27" s="73" t="s">
        <v>202</v>
      </c>
      <c r="C27" s="62" t="s">
        <v>153</v>
      </c>
      <c r="D27" s="139" t="s">
        <v>141</v>
      </c>
      <c r="E27" s="140"/>
      <c r="F27" s="54"/>
      <c r="G27" s="77"/>
    </row>
    <row r="28" spans="1:7" x14ac:dyDescent="0.3">
      <c r="A28" s="128" t="s">
        <v>142</v>
      </c>
      <c r="B28" s="128"/>
      <c r="C28" s="128"/>
      <c r="D28" s="128"/>
      <c r="E28" s="81"/>
      <c r="F28" s="56"/>
      <c r="G28" s="50"/>
    </row>
    <row r="29" spans="1:7" ht="18.75" customHeight="1" x14ac:dyDescent="0.3">
      <c r="A29" s="124" t="s">
        <v>208</v>
      </c>
      <c r="B29" s="124"/>
      <c r="C29" s="124"/>
      <c r="D29" s="124"/>
      <c r="E29" s="124"/>
      <c r="F29" s="124"/>
      <c r="G29" s="124"/>
    </row>
    <row r="31" spans="1:7" ht="19.5" x14ac:dyDescent="0.3">
      <c r="A31" s="79" t="s">
        <v>197</v>
      </c>
      <c r="D31" s="79" t="s">
        <v>198</v>
      </c>
      <c r="E31" s="79"/>
    </row>
  </sheetData>
  <mergeCells count="42">
    <mergeCell ref="F6:G10"/>
    <mergeCell ref="A21:G21"/>
    <mergeCell ref="A11:G11"/>
    <mergeCell ref="D20:E20"/>
    <mergeCell ref="D22:E22"/>
    <mergeCell ref="G14:G17"/>
    <mergeCell ref="B5:C5"/>
    <mergeCell ref="E6:E10"/>
    <mergeCell ref="D13:E13"/>
    <mergeCell ref="D14:E14"/>
    <mergeCell ref="D15:E15"/>
    <mergeCell ref="C14:C19"/>
    <mergeCell ref="B15:B16"/>
    <mergeCell ref="B18:B19"/>
    <mergeCell ref="D17:E17"/>
    <mergeCell ref="D18:E18"/>
    <mergeCell ref="D19:E19"/>
    <mergeCell ref="A28:D28"/>
    <mergeCell ref="D27:E27"/>
    <mergeCell ref="A13:A20"/>
    <mergeCell ref="B13:B14"/>
    <mergeCell ref="D23:E23"/>
    <mergeCell ref="D24:E24"/>
    <mergeCell ref="D25:E25"/>
    <mergeCell ref="D26:E26"/>
    <mergeCell ref="D16:E16"/>
    <mergeCell ref="A1:G1"/>
    <mergeCell ref="D2:G2"/>
    <mergeCell ref="A3:G3"/>
    <mergeCell ref="A4:G4"/>
    <mergeCell ref="A29:G29"/>
    <mergeCell ref="A6:A10"/>
    <mergeCell ref="F5:G5"/>
    <mergeCell ref="B6:C6"/>
    <mergeCell ref="B7:C7"/>
    <mergeCell ref="B8:C8"/>
    <mergeCell ref="B9:C9"/>
    <mergeCell ref="B10:C10"/>
    <mergeCell ref="A22:A27"/>
    <mergeCell ref="B23:B25"/>
    <mergeCell ref="C23:C26"/>
    <mergeCell ref="G23:G26"/>
  </mergeCells>
  <phoneticPr fontId="3" type="noConversion"/>
  <printOptions horizontalCentered="1"/>
  <pageMargins left="0.15748031496062992" right="0.15748031496062992" top="0.78740157480314965" bottom="0" header="0.11811023622047245"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75" zoomScaleNormal="75" workbookViewId="0">
      <pane xSplit="2" ySplit="2" topLeftCell="C3" activePane="bottomRight" state="frozen"/>
      <selection pane="topRight" activeCell="C1" sqref="C1"/>
      <selection pane="bottomLeft" activeCell="A3" sqref="A3"/>
      <selection pane="bottomRight" activeCell="N6" sqref="N6"/>
    </sheetView>
  </sheetViews>
  <sheetFormatPr defaultColWidth="8.796875" defaultRowHeight="18.75" x14ac:dyDescent="0.3"/>
  <cols>
    <col min="1" max="1" width="9.296875" style="1" customWidth="1"/>
    <col min="2" max="2" width="9.09765625" style="1" customWidth="1"/>
    <col min="3" max="3" width="8.09765625" style="1" customWidth="1"/>
    <col min="4" max="4" width="8.296875" style="1" customWidth="1"/>
    <col min="5" max="5" width="8.09765625" style="1" customWidth="1"/>
    <col min="6" max="7" width="8.796875" style="1"/>
    <col min="8" max="8" width="9.3984375" style="1" customWidth="1"/>
    <col min="9" max="16384" width="8.796875" style="1"/>
  </cols>
  <sheetData>
    <row r="1" spans="1:13" ht="33.75" customHeight="1" x14ac:dyDescent="0.3">
      <c r="A1" s="158" t="s">
        <v>115</v>
      </c>
      <c r="B1" s="158"/>
      <c r="C1" s="158"/>
      <c r="D1" s="158"/>
      <c r="E1" s="158"/>
      <c r="F1" s="158"/>
      <c r="G1" s="158"/>
      <c r="H1" s="158"/>
      <c r="I1" s="158"/>
      <c r="J1" s="158"/>
      <c r="K1" s="158"/>
      <c r="L1" s="158"/>
    </row>
    <row r="2" spans="1:13" ht="39" x14ac:dyDescent="0.3">
      <c r="A2" s="40" t="s">
        <v>88</v>
      </c>
      <c r="B2" s="40" t="s">
        <v>89</v>
      </c>
      <c r="C2" s="41" t="s">
        <v>90</v>
      </c>
      <c r="D2" s="2" t="s">
        <v>91</v>
      </c>
      <c r="E2" s="2" t="s">
        <v>92</v>
      </c>
      <c r="F2" s="40" t="s">
        <v>93</v>
      </c>
      <c r="G2" s="40" t="s">
        <v>94</v>
      </c>
      <c r="H2" s="42" t="s">
        <v>95</v>
      </c>
      <c r="I2" s="42" t="s">
        <v>49</v>
      </c>
      <c r="J2" s="42" t="s">
        <v>96</v>
      </c>
      <c r="K2" s="40" t="s">
        <v>97</v>
      </c>
      <c r="L2" s="40" t="s">
        <v>98</v>
      </c>
    </row>
    <row r="3" spans="1:13" ht="19.5" x14ac:dyDescent="0.3">
      <c r="A3" s="40" t="s">
        <v>99</v>
      </c>
      <c r="B3" s="2">
        <v>0.7</v>
      </c>
      <c r="C3" s="26">
        <v>56</v>
      </c>
      <c r="D3" s="2">
        <v>71.25</v>
      </c>
      <c r="E3" s="2">
        <v>15</v>
      </c>
      <c r="F3" s="2">
        <f>D3+E3+J3</f>
        <v>86.25</v>
      </c>
      <c r="G3" s="23">
        <f>D3+E3+J3</f>
        <v>86.25</v>
      </c>
      <c r="H3" s="31">
        <f>F3*B3</f>
        <v>60.374999999999993</v>
      </c>
      <c r="I3" s="31">
        <f>G3*B3</f>
        <v>60.374999999999993</v>
      </c>
      <c r="J3" s="25">
        <v>0</v>
      </c>
      <c r="K3" s="2" t="s">
        <v>100</v>
      </c>
      <c r="L3" s="24"/>
    </row>
    <row r="4" spans="1:13" ht="19.5" x14ac:dyDescent="0.3">
      <c r="A4" s="40" t="s">
        <v>101</v>
      </c>
      <c r="B4" s="2">
        <v>0.2</v>
      </c>
      <c r="C4" s="26">
        <v>16.98</v>
      </c>
      <c r="D4" s="24"/>
      <c r="E4" s="24"/>
      <c r="F4" s="2">
        <f>$C4*5*0.8+J4</f>
        <v>74.92</v>
      </c>
      <c r="G4" s="2">
        <f>$C4*5*0.8+0</f>
        <v>67.92</v>
      </c>
      <c r="H4" s="31">
        <f>F4*B4</f>
        <v>14.984000000000002</v>
      </c>
      <c r="I4" s="31">
        <f>G4*B4</f>
        <v>13.584000000000001</v>
      </c>
      <c r="J4" s="25">
        <v>7</v>
      </c>
      <c r="K4" s="40" t="s">
        <v>102</v>
      </c>
      <c r="L4" s="40" t="s">
        <v>103</v>
      </c>
    </row>
    <row r="5" spans="1:13" ht="19.5" x14ac:dyDescent="0.3">
      <c r="A5" s="40" t="s">
        <v>104</v>
      </c>
      <c r="B5" s="2">
        <v>0.1</v>
      </c>
      <c r="C5" s="26">
        <v>8.5500000000000007</v>
      </c>
      <c r="D5" s="24"/>
      <c r="E5" s="24"/>
      <c r="F5" s="2">
        <f>$C5*10*0.8+J5</f>
        <v>76.400000000000006</v>
      </c>
      <c r="G5" s="2">
        <f>$C5*10*0.8+0</f>
        <v>68.400000000000006</v>
      </c>
      <c r="H5" s="31">
        <f>F5*B5</f>
        <v>7.6400000000000006</v>
      </c>
      <c r="I5" s="31">
        <f>G5*B5</f>
        <v>6.8400000000000007</v>
      </c>
      <c r="J5" s="25">
        <v>8</v>
      </c>
      <c r="K5" s="40" t="s">
        <v>102</v>
      </c>
      <c r="L5" s="40" t="s">
        <v>103</v>
      </c>
    </row>
    <row r="6" spans="1:13" ht="58.5" x14ac:dyDescent="0.3">
      <c r="A6" s="157" t="s">
        <v>105</v>
      </c>
      <c r="B6" s="157"/>
      <c r="C6" s="41" t="s">
        <v>106</v>
      </c>
      <c r="D6" s="27"/>
      <c r="E6" s="27"/>
      <c r="F6" s="30"/>
      <c r="G6" s="30"/>
      <c r="H6" s="42" t="s">
        <v>107</v>
      </c>
      <c r="I6" s="42" t="s">
        <v>108</v>
      </c>
      <c r="J6" s="32"/>
      <c r="K6" s="27"/>
      <c r="L6" s="27"/>
    </row>
    <row r="7" spans="1:13" x14ac:dyDescent="0.3">
      <c r="A7" s="157"/>
      <c r="B7" s="157"/>
      <c r="C7" s="26">
        <f>SUM(C3:C5)</f>
        <v>81.53</v>
      </c>
      <c r="D7" s="27"/>
      <c r="E7" s="27"/>
      <c r="F7" s="30"/>
      <c r="G7" s="30"/>
      <c r="H7" s="31">
        <f>SUM(H3:H5)</f>
        <v>82.998999999999995</v>
      </c>
      <c r="I7" s="31">
        <f>SUM(I3:I5)</f>
        <v>80.798999999999992</v>
      </c>
      <c r="J7" s="29"/>
      <c r="K7" s="29"/>
      <c r="L7" s="29"/>
    </row>
    <row r="8" spans="1:13" ht="18.75" customHeight="1" x14ac:dyDescent="0.3">
      <c r="B8" s="29"/>
      <c r="C8" s="29"/>
      <c r="D8" s="29"/>
      <c r="E8" s="29"/>
      <c r="F8" s="29"/>
      <c r="G8" s="29"/>
      <c r="H8" s="29"/>
    </row>
    <row r="9" spans="1:13" ht="39" x14ac:dyDescent="0.3">
      <c r="A9" s="43" t="s">
        <v>109</v>
      </c>
      <c r="B9" s="40" t="s">
        <v>89</v>
      </c>
      <c r="C9" s="40" t="s">
        <v>90</v>
      </c>
      <c r="D9" s="2" t="s">
        <v>91</v>
      </c>
      <c r="E9" s="2" t="s">
        <v>92</v>
      </c>
      <c r="F9" s="40" t="s">
        <v>93</v>
      </c>
      <c r="G9" s="40" t="s">
        <v>110</v>
      </c>
      <c r="H9" s="40" t="s">
        <v>95</v>
      </c>
      <c r="I9" s="40" t="s">
        <v>49</v>
      </c>
      <c r="J9" s="44" t="s">
        <v>96</v>
      </c>
      <c r="K9" s="43" t="s">
        <v>97</v>
      </c>
      <c r="L9" s="43" t="s">
        <v>98</v>
      </c>
    </row>
    <row r="10" spans="1:13" ht="19.5" x14ac:dyDescent="0.3">
      <c r="A10" s="40" t="s">
        <v>99</v>
      </c>
      <c r="B10" s="2">
        <v>0.7</v>
      </c>
      <c r="C10" s="26">
        <v>62.082999999999998</v>
      </c>
      <c r="D10" s="2">
        <v>71.25</v>
      </c>
      <c r="E10" s="2">
        <v>15</v>
      </c>
      <c r="F10" s="2">
        <f>D10+E10+J10</f>
        <v>86.25</v>
      </c>
      <c r="G10" s="23">
        <f>D10+E10+J10</f>
        <v>86.25</v>
      </c>
      <c r="H10" s="31">
        <f>F10*B10</f>
        <v>60.374999999999993</v>
      </c>
      <c r="I10" s="31">
        <f>G10*B10</f>
        <v>60.374999999999993</v>
      </c>
      <c r="J10" s="25">
        <v>0</v>
      </c>
      <c r="K10" s="2" t="s">
        <v>100</v>
      </c>
      <c r="L10" s="24"/>
    </row>
    <row r="11" spans="1:13" ht="19.5" x14ac:dyDescent="0.3">
      <c r="A11" s="40" t="s">
        <v>101</v>
      </c>
      <c r="B11" s="2">
        <v>0.2</v>
      </c>
      <c r="C11" s="26">
        <v>16.584</v>
      </c>
      <c r="D11" s="24"/>
      <c r="E11" s="24"/>
      <c r="F11" s="3">
        <f>$C11*5*0.8+J11</f>
        <v>73.335999999999999</v>
      </c>
      <c r="G11" s="3">
        <f>$C11*5*0.8+0</f>
        <v>66.335999999999999</v>
      </c>
      <c r="H11" s="31">
        <f>F11*B11</f>
        <v>14.667200000000001</v>
      </c>
      <c r="I11" s="31">
        <f>G11*B11</f>
        <v>13.267200000000001</v>
      </c>
      <c r="J11" s="25">
        <v>7</v>
      </c>
      <c r="K11" s="40" t="s">
        <v>102</v>
      </c>
      <c r="L11" s="40" t="s">
        <v>103</v>
      </c>
    </row>
    <row r="12" spans="1:13" ht="19.5" x14ac:dyDescent="0.3">
      <c r="A12" s="40" t="s">
        <v>104</v>
      </c>
      <c r="B12" s="2">
        <v>0.1</v>
      </c>
      <c r="C12" s="26">
        <v>8.4329999999999998</v>
      </c>
      <c r="D12" s="24"/>
      <c r="E12" s="24"/>
      <c r="F12" s="3">
        <f>$C12*10*0.8+J12</f>
        <v>75.463999999999999</v>
      </c>
      <c r="G12" s="3">
        <f>$C12*10*0.8+0</f>
        <v>67.463999999999999</v>
      </c>
      <c r="H12" s="31">
        <f>F12*B12</f>
        <v>7.5464000000000002</v>
      </c>
      <c r="I12" s="31">
        <f>G12*B12</f>
        <v>6.7464000000000004</v>
      </c>
      <c r="J12" s="25">
        <v>8</v>
      </c>
      <c r="K12" s="40" t="s">
        <v>102</v>
      </c>
      <c r="L12" s="40" t="s">
        <v>103</v>
      </c>
    </row>
    <row r="13" spans="1:13" ht="58.5" x14ac:dyDescent="0.3">
      <c r="A13" s="157" t="s">
        <v>105</v>
      </c>
      <c r="B13" s="157"/>
      <c r="C13" s="41" t="s">
        <v>106</v>
      </c>
      <c r="D13" s="27"/>
      <c r="E13" s="27"/>
      <c r="F13" s="30"/>
      <c r="G13" s="30"/>
      <c r="H13" s="42" t="s">
        <v>107</v>
      </c>
      <c r="I13" s="42" t="s">
        <v>108</v>
      </c>
      <c r="J13" s="32"/>
      <c r="K13" s="27"/>
      <c r="L13" s="27"/>
      <c r="M13" s="33"/>
    </row>
    <row r="14" spans="1:13" x14ac:dyDescent="0.3">
      <c r="A14" s="157"/>
      <c r="B14" s="157"/>
      <c r="C14" s="26">
        <f>SUM(C10:C12)</f>
        <v>87.1</v>
      </c>
      <c r="D14" s="27"/>
      <c r="E14" s="27"/>
      <c r="F14" s="30"/>
      <c r="G14" s="30"/>
      <c r="H14" s="31">
        <f>SUM(H10:H12)</f>
        <v>82.5886</v>
      </c>
      <c r="I14" s="31">
        <f>SUM(I10:I12)</f>
        <v>80.388599999999983</v>
      </c>
      <c r="J14" s="29"/>
      <c r="K14" s="29"/>
      <c r="L14" s="29"/>
    </row>
    <row r="15" spans="1:13" ht="19.5" x14ac:dyDescent="0.3">
      <c r="A15" s="29"/>
      <c r="B15" s="27"/>
      <c r="C15" s="27"/>
      <c r="D15" s="27"/>
      <c r="E15" s="27"/>
      <c r="F15" s="45"/>
      <c r="G15" s="45"/>
      <c r="H15" s="28"/>
      <c r="I15" s="28"/>
      <c r="J15" s="29"/>
      <c r="K15" s="29"/>
      <c r="L15" s="29"/>
    </row>
    <row r="16" spans="1:13" ht="39" x14ac:dyDescent="0.3">
      <c r="A16" s="43" t="s">
        <v>111</v>
      </c>
      <c r="B16" s="40" t="s">
        <v>89</v>
      </c>
      <c r="C16" s="40" t="s">
        <v>90</v>
      </c>
      <c r="D16" s="2" t="s">
        <v>91</v>
      </c>
      <c r="E16" s="2" t="s">
        <v>92</v>
      </c>
      <c r="F16" s="40" t="s">
        <v>93</v>
      </c>
      <c r="G16" s="40" t="s">
        <v>110</v>
      </c>
      <c r="H16" s="40" t="s">
        <v>95</v>
      </c>
      <c r="I16" s="40" t="s">
        <v>49</v>
      </c>
      <c r="J16" s="43" t="s">
        <v>96</v>
      </c>
      <c r="K16" s="43" t="s">
        <v>97</v>
      </c>
      <c r="L16" s="43" t="s">
        <v>98</v>
      </c>
    </row>
    <row r="17" spans="1:12" ht="19.5" x14ac:dyDescent="0.3">
      <c r="A17" s="40" t="s">
        <v>99</v>
      </c>
      <c r="B17" s="2">
        <v>0.7</v>
      </c>
      <c r="C17" s="26">
        <v>51.1</v>
      </c>
      <c r="D17" s="2">
        <v>60</v>
      </c>
      <c r="E17" s="2">
        <v>13</v>
      </c>
      <c r="F17" s="2">
        <f>D17+E17+J17</f>
        <v>73</v>
      </c>
      <c r="G17" s="23">
        <f>D17+E17+J17</f>
        <v>73</v>
      </c>
      <c r="H17" s="31">
        <f>F17*B17</f>
        <v>51.099999999999994</v>
      </c>
      <c r="I17" s="31">
        <f>G17*B17</f>
        <v>51.099999999999994</v>
      </c>
      <c r="J17" s="25">
        <v>0</v>
      </c>
      <c r="K17" s="2" t="s">
        <v>100</v>
      </c>
      <c r="L17" s="24"/>
    </row>
    <row r="18" spans="1:12" ht="19.5" x14ac:dyDescent="0.3">
      <c r="A18" s="40" t="s">
        <v>101</v>
      </c>
      <c r="B18" s="2">
        <v>0.2</v>
      </c>
      <c r="C18" s="26">
        <v>16.684000000000001</v>
      </c>
      <c r="D18" s="24"/>
      <c r="E18" s="24"/>
      <c r="F18" s="3">
        <f>$C18*5*0.8+J18</f>
        <v>73.736000000000004</v>
      </c>
      <c r="G18" s="3">
        <f>$C18*5*0.8+0</f>
        <v>66.736000000000004</v>
      </c>
      <c r="H18" s="31">
        <f>F18*B18</f>
        <v>14.747200000000001</v>
      </c>
      <c r="I18" s="31">
        <f>G18*B18</f>
        <v>13.347200000000001</v>
      </c>
      <c r="J18" s="25">
        <v>7</v>
      </c>
      <c r="K18" s="40" t="s">
        <v>102</v>
      </c>
      <c r="L18" s="40" t="s">
        <v>103</v>
      </c>
    </row>
    <row r="19" spans="1:12" ht="19.5" x14ac:dyDescent="0.3">
      <c r="A19" s="40" t="s">
        <v>104</v>
      </c>
      <c r="B19" s="2">
        <v>0.1</v>
      </c>
      <c r="C19" s="26">
        <v>8.4</v>
      </c>
      <c r="D19" s="24"/>
      <c r="E19" s="24"/>
      <c r="F19" s="2">
        <f>$C19*10*0.8+J19</f>
        <v>75.2</v>
      </c>
      <c r="G19" s="2">
        <f>$C19*10*0.8+0</f>
        <v>67.2</v>
      </c>
      <c r="H19" s="31">
        <f>F19*B19</f>
        <v>7.5200000000000005</v>
      </c>
      <c r="I19" s="31">
        <f>G19*B19</f>
        <v>6.7200000000000006</v>
      </c>
      <c r="J19" s="25">
        <v>8</v>
      </c>
      <c r="K19" s="40" t="s">
        <v>102</v>
      </c>
      <c r="L19" s="40" t="s">
        <v>103</v>
      </c>
    </row>
    <row r="20" spans="1:12" ht="58.5" x14ac:dyDescent="0.3">
      <c r="A20" s="157" t="s">
        <v>112</v>
      </c>
      <c r="B20" s="157"/>
      <c r="C20" s="41" t="s">
        <v>106</v>
      </c>
      <c r="D20" s="27"/>
      <c r="E20" s="27"/>
      <c r="F20" s="30"/>
      <c r="G20" s="30"/>
      <c r="H20" s="42" t="s">
        <v>107</v>
      </c>
      <c r="I20" s="42" t="s">
        <v>108</v>
      </c>
      <c r="J20" s="32"/>
      <c r="K20" s="27"/>
      <c r="L20" s="27"/>
    </row>
    <row r="21" spans="1:12" ht="24.75" customHeight="1" x14ac:dyDescent="0.3">
      <c r="A21" s="157"/>
      <c r="B21" s="157"/>
      <c r="C21" s="26">
        <f>SUM(C17:C19)</f>
        <v>76.184000000000012</v>
      </c>
      <c r="D21" s="27"/>
      <c r="E21" s="27"/>
      <c r="F21" s="30"/>
      <c r="G21" s="30"/>
      <c r="H21" s="31">
        <f>SUM(H17:H19)</f>
        <v>73.367199999999997</v>
      </c>
      <c r="I21" s="31">
        <f>SUM(I17:I19)</f>
        <v>71.167199999999994</v>
      </c>
      <c r="J21" s="29"/>
      <c r="K21" s="29"/>
      <c r="L21" s="29"/>
    </row>
    <row r="22" spans="1:12" ht="33" customHeight="1" x14ac:dyDescent="0.3">
      <c r="A22" s="29"/>
      <c r="B22" s="27"/>
      <c r="C22" s="27"/>
      <c r="D22" s="27"/>
      <c r="E22" s="27"/>
      <c r="F22" s="45"/>
      <c r="G22" s="45"/>
      <c r="H22" s="28"/>
      <c r="I22" s="28"/>
      <c r="J22" s="29"/>
      <c r="K22" s="29"/>
      <c r="L22" s="29"/>
    </row>
    <row r="25" spans="1:12" ht="39" x14ac:dyDescent="0.3">
      <c r="A25" s="43" t="s">
        <v>113</v>
      </c>
      <c r="B25" s="40" t="s">
        <v>89</v>
      </c>
      <c r="C25" s="40" t="s">
        <v>90</v>
      </c>
      <c r="D25" s="2" t="s">
        <v>91</v>
      </c>
      <c r="E25" s="2" t="s">
        <v>92</v>
      </c>
      <c r="F25" s="40" t="s">
        <v>93</v>
      </c>
      <c r="G25" s="40" t="s">
        <v>110</v>
      </c>
      <c r="H25" s="40" t="s">
        <v>95</v>
      </c>
      <c r="I25" s="40" t="s">
        <v>49</v>
      </c>
      <c r="J25" s="43" t="s">
        <v>96</v>
      </c>
      <c r="K25" s="43" t="s">
        <v>97</v>
      </c>
      <c r="L25" s="43" t="s">
        <v>98</v>
      </c>
    </row>
    <row r="26" spans="1:12" ht="19.5" x14ac:dyDescent="0.3">
      <c r="A26" s="40" t="s">
        <v>99</v>
      </c>
      <c r="B26" s="2">
        <v>0.7</v>
      </c>
      <c r="C26" s="26">
        <v>57.225000000000001</v>
      </c>
      <c r="D26" s="2">
        <v>63.75</v>
      </c>
      <c r="E26" s="2">
        <v>19</v>
      </c>
      <c r="F26" s="2">
        <f>D26+E26+J26</f>
        <v>82.75</v>
      </c>
      <c r="G26" s="23">
        <f>D26+E26+J26</f>
        <v>82.75</v>
      </c>
      <c r="H26" s="31">
        <f>F26*B26</f>
        <v>57.924999999999997</v>
      </c>
      <c r="I26" s="31">
        <f>G26*B26</f>
        <v>57.924999999999997</v>
      </c>
      <c r="J26" s="25">
        <v>0</v>
      </c>
      <c r="K26" s="2" t="s">
        <v>100</v>
      </c>
      <c r="L26" s="24"/>
    </row>
    <row r="27" spans="1:12" ht="19.5" x14ac:dyDescent="0.3">
      <c r="A27" s="40" t="s">
        <v>101</v>
      </c>
      <c r="B27" s="2">
        <v>0.2</v>
      </c>
      <c r="C27" s="26">
        <v>16.202000000000002</v>
      </c>
      <c r="D27" s="24"/>
      <c r="E27" s="24"/>
      <c r="F27" s="2">
        <f>$C27*5*0.8+J27</f>
        <v>71.808000000000007</v>
      </c>
      <c r="G27" s="2">
        <f>$C27*5*0.8+0</f>
        <v>64.808000000000007</v>
      </c>
      <c r="H27" s="31">
        <f>F27*B27</f>
        <v>14.361600000000003</v>
      </c>
      <c r="I27" s="31">
        <f>G27*B27</f>
        <v>12.961600000000002</v>
      </c>
      <c r="J27" s="25">
        <v>7</v>
      </c>
      <c r="K27" s="40" t="s">
        <v>102</v>
      </c>
      <c r="L27" s="40" t="s">
        <v>103</v>
      </c>
    </row>
    <row r="28" spans="1:12" ht="19.5" x14ac:dyDescent="0.3">
      <c r="A28" s="40" t="s">
        <v>104</v>
      </c>
      <c r="B28" s="2">
        <v>0.1</v>
      </c>
      <c r="C28" s="26">
        <v>8.2550000000000008</v>
      </c>
      <c r="D28" s="24"/>
      <c r="E28" s="24"/>
      <c r="F28" s="2">
        <f>$C28*10*0.8+J28</f>
        <v>74.040000000000006</v>
      </c>
      <c r="G28" s="2">
        <f>$C28*10*0.8+0</f>
        <v>66.040000000000006</v>
      </c>
      <c r="H28" s="31">
        <f>F28*B28</f>
        <v>7.4040000000000008</v>
      </c>
      <c r="I28" s="31">
        <f>G28*B28</f>
        <v>6.604000000000001</v>
      </c>
      <c r="J28" s="25">
        <v>8</v>
      </c>
      <c r="K28" s="40" t="s">
        <v>102</v>
      </c>
      <c r="L28" s="40" t="s">
        <v>103</v>
      </c>
    </row>
    <row r="29" spans="1:12" ht="58.5" x14ac:dyDescent="0.3">
      <c r="A29" s="157" t="s">
        <v>114</v>
      </c>
      <c r="B29" s="157"/>
      <c r="C29" s="41" t="s">
        <v>106</v>
      </c>
      <c r="D29" s="27"/>
      <c r="E29" s="27"/>
      <c r="F29" s="30"/>
      <c r="G29" s="30"/>
      <c r="H29" s="42" t="s">
        <v>107</v>
      </c>
      <c r="I29" s="42" t="s">
        <v>108</v>
      </c>
      <c r="J29" s="32"/>
      <c r="K29" s="27"/>
      <c r="L29" s="27"/>
    </row>
    <row r="30" spans="1:12" x14ac:dyDescent="0.3">
      <c r="A30" s="157"/>
      <c r="B30" s="157"/>
      <c r="C30" s="26">
        <f>SUM(C26:C28)</f>
        <v>81.682000000000002</v>
      </c>
      <c r="D30" s="27"/>
      <c r="E30" s="27"/>
      <c r="F30" s="30"/>
      <c r="G30" s="30"/>
      <c r="H30" s="31">
        <f>SUM(H26:H28)</f>
        <v>79.690599999999989</v>
      </c>
      <c r="I30" s="31">
        <f>SUM(I26:I28)</f>
        <v>77.490600000000001</v>
      </c>
      <c r="J30" s="29"/>
      <c r="K30" s="29"/>
      <c r="L30" s="29"/>
    </row>
  </sheetData>
  <mergeCells count="5">
    <mergeCell ref="A29:B30"/>
    <mergeCell ref="A6:B7"/>
    <mergeCell ref="A1:L1"/>
    <mergeCell ref="A13:B14"/>
    <mergeCell ref="A20:B21"/>
  </mergeCells>
  <phoneticPr fontId="3" type="noConversion"/>
  <printOptions horizontalCentered="1"/>
  <pageMargins left="0.15748031496062992" right="0.15748031496062992" top="0.59055118110236227" bottom="0.39370078740157483" header="0.51181102362204722" footer="0.51181102362204722"/>
  <pageSetup paperSize="9" orientation="landscape" r:id="rId1"/>
  <headerFooter alignWithMargins="0">
    <oddFooter>&amp;R&amp;P/&amp;N</oddFooter>
  </headerFooter>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75" zoomScaleNormal="75" workbookViewId="0">
      <pane xSplit="2" ySplit="2" topLeftCell="C3" activePane="bottomRight" state="frozen"/>
      <selection activeCell="N6" sqref="N6"/>
      <selection pane="topRight" activeCell="N6" sqref="N6"/>
      <selection pane="bottomLeft" activeCell="N6" sqref="N6"/>
      <selection pane="bottomRight" activeCell="N6" sqref="N6"/>
    </sheetView>
  </sheetViews>
  <sheetFormatPr defaultColWidth="8.796875" defaultRowHeight="18.75" x14ac:dyDescent="0.3"/>
  <cols>
    <col min="1" max="1" width="9.296875" style="1" customWidth="1"/>
    <col min="2" max="2" width="9.09765625" style="1" customWidth="1"/>
    <col min="3" max="3" width="8.09765625" style="1" customWidth="1"/>
    <col min="4" max="4" width="8.296875" style="1" customWidth="1"/>
    <col min="5" max="5" width="8.09765625" style="1" customWidth="1"/>
    <col min="6" max="7" width="8.796875" style="1"/>
    <col min="8" max="8" width="9.3984375" style="1" customWidth="1"/>
    <col min="9" max="16384" width="8.796875" style="1"/>
  </cols>
  <sheetData>
    <row r="1" spans="1:13" ht="33.75" customHeight="1" x14ac:dyDescent="0.3">
      <c r="A1" s="158" t="s">
        <v>87</v>
      </c>
      <c r="B1" s="158"/>
      <c r="C1" s="158"/>
      <c r="D1" s="158"/>
      <c r="E1" s="158"/>
      <c r="F1" s="158"/>
      <c r="G1" s="158"/>
      <c r="H1" s="158"/>
      <c r="I1" s="158"/>
      <c r="J1" s="158"/>
      <c r="K1" s="158"/>
      <c r="L1" s="158"/>
    </row>
    <row r="2" spans="1:13" ht="39" x14ac:dyDescent="0.3">
      <c r="A2" s="34" t="s">
        <v>60</v>
      </c>
      <c r="B2" s="34" t="s">
        <v>61</v>
      </c>
      <c r="C2" s="35" t="s">
        <v>62</v>
      </c>
      <c r="D2" s="2" t="s">
        <v>63</v>
      </c>
      <c r="E2" s="2" t="s">
        <v>64</v>
      </c>
      <c r="F2" s="34" t="s">
        <v>65</v>
      </c>
      <c r="G2" s="34" t="s">
        <v>66</v>
      </c>
      <c r="H2" s="36" t="s">
        <v>67</v>
      </c>
      <c r="I2" s="36" t="s">
        <v>49</v>
      </c>
      <c r="J2" s="36" t="s">
        <v>68</v>
      </c>
      <c r="K2" s="34" t="s">
        <v>69</v>
      </c>
      <c r="L2" s="34" t="s">
        <v>70</v>
      </c>
    </row>
    <row r="3" spans="1:13" ht="19.5" x14ac:dyDescent="0.3">
      <c r="A3" s="34" t="s">
        <v>71</v>
      </c>
      <c r="B3" s="2">
        <v>0.7</v>
      </c>
      <c r="C3" s="26">
        <v>56</v>
      </c>
      <c r="D3" s="2">
        <v>50</v>
      </c>
      <c r="E3" s="2">
        <v>30</v>
      </c>
      <c r="F3" s="2">
        <f>D3+E3+J3</f>
        <v>80</v>
      </c>
      <c r="G3" s="23">
        <f>D3+E3+J3</f>
        <v>80</v>
      </c>
      <c r="H3" s="31">
        <f>F3*B3</f>
        <v>56</v>
      </c>
      <c r="I3" s="31">
        <f>G3*B3</f>
        <v>56</v>
      </c>
      <c r="J3" s="25">
        <v>0</v>
      </c>
      <c r="K3" s="2" t="s">
        <v>72</v>
      </c>
      <c r="L3" s="24"/>
    </row>
    <row r="4" spans="1:13" ht="19.5" x14ac:dyDescent="0.3">
      <c r="A4" s="34" t="s">
        <v>73</v>
      </c>
      <c r="B4" s="2">
        <v>0.2</v>
      </c>
      <c r="C4" s="26">
        <v>16.98</v>
      </c>
      <c r="D4" s="24"/>
      <c r="E4" s="24"/>
      <c r="F4" s="2">
        <f>65+J4</f>
        <v>72</v>
      </c>
      <c r="G4" s="2">
        <f>65+0</f>
        <v>65</v>
      </c>
      <c r="H4" s="31">
        <f>F4*B4</f>
        <v>14.4</v>
      </c>
      <c r="I4" s="31">
        <f>G4*B4</f>
        <v>13</v>
      </c>
      <c r="J4" s="25">
        <v>7</v>
      </c>
      <c r="K4" s="34" t="s">
        <v>74</v>
      </c>
      <c r="L4" s="34" t="s">
        <v>75</v>
      </c>
    </row>
    <row r="5" spans="1:13" ht="19.5" x14ac:dyDescent="0.3">
      <c r="A5" s="34" t="s">
        <v>76</v>
      </c>
      <c r="B5" s="2">
        <v>0.1</v>
      </c>
      <c r="C5" s="26">
        <v>8.5500000000000007</v>
      </c>
      <c r="D5" s="24"/>
      <c r="E5" s="24"/>
      <c r="F5" s="2">
        <f>65+J5</f>
        <v>73</v>
      </c>
      <c r="G5" s="2">
        <f>65+0</f>
        <v>65</v>
      </c>
      <c r="H5" s="31">
        <f>F5*B5</f>
        <v>7.3000000000000007</v>
      </c>
      <c r="I5" s="31">
        <f>G5*B5</f>
        <v>6.5</v>
      </c>
      <c r="J5" s="25">
        <v>8</v>
      </c>
      <c r="K5" s="34" t="s">
        <v>74</v>
      </c>
      <c r="L5" s="34" t="s">
        <v>75</v>
      </c>
    </row>
    <row r="6" spans="1:13" ht="58.5" x14ac:dyDescent="0.3">
      <c r="A6" s="157" t="s">
        <v>84</v>
      </c>
      <c r="B6" s="157"/>
      <c r="C6" s="35" t="s">
        <v>77</v>
      </c>
      <c r="D6" s="27"/>
      <c r="E6" s="27"/>
      <c r="F6" s="30"/>
      <c r="G6" s="30"/>
      <c r="H6" s="36" t="s">
        <v>78</v>
      </c>
      <c r="I6" s="36" t="s">
        <v>79</v>
      </c>
      <c r="J6" s="32"/>
      <c r="K6" s="27"/>
      <c r="L6" s="27"/>
    </row>
    <row r="7" spans="1:13" x14ac:dyDescent="0.3">
      <c r="A7" s="157"/>
      <c r="B7" s="157"/>
      <c r="C7" s="26">
        <f>SUM(C3:C5)</f>
        <v>81.53</v>
      </c>
      <c r="D7" s="27"/>
      <c r="E7" s="27"/>
      <c r="F7" s="30"/>
      <c r="G7" s="30"/>
      <c r="H7" s="31">
        <f>SUM(H3:H5)</f>
        <v>77.7</v>
      </c>
      <c r="I7" s="31">
        <f>SUM(I3:I5)</f>
        <v>75.5</v>
      </c>
      <c r="J7" s="29"/>
      <c r="K7" s="29"/>
      <c r="L7" s="29"/>
    </row>
    <row r="8" spans="1:13" ht="18.75" customHeight="1" x14ac:dyDescent="0.3">
      <c r="B8" s="29"/>
      <c r="C8" s="29"/>
      <c r="D8" s="29"/>
      <c r="E8" s="29"/>
      <c r="F8" s="29"/>
      <c r="G8" s="29"/>
      <c r="H8" s="29"/>
    </row>
    <row r="9" spans="1:13" ht="39" x14ac:dyDescent="0.3">
      <c r="A9" s="37" t="s">
        <v>80</v>
      </c>
      <c r="B9" s="34" t="s">
        <v>61</v>
      </c>
      <c r="C9" s="34" t="s">
        <v>62</v>
      </c>
      <c r="D9" s="2" t="s">
        <v>63</v>
      </c>
      <c r="E9" s="2" t="s">
        <v>64</v>
      </c>
      <c r="F9" s="34" t="s">
        <v>65</v>
      </c>
      <c r="G9" s="34" t="s">
        <v>81</v>
      </c>
      <c r="H9" s="34" t="s">
        <v>67</v>
      </c>
      <c r="I9" s="34" t="s">
        <v>49</v>
      </c>
      <c r="J9" s="38" t="s">
        <v>68</v>
      </c>
      <c r="K9" s="37" t="s">
        <v>69</v>
      </c>
      <c r="L9" s="37" t="s">
        <v>70</v>
      </c>
    </row>
    <row r="10" spans="1:13" ht="19.5" x14ac:dyDescent="0.3">
      <c r="A10" s="34" t="s">
        <v>71</v>
      </c>
      <c r="B10" s="2">
        <v>0.7</v>
      </c>
      <c r="C10" s="26">
        <v>62.082999999999998</v>
      </c>
      <c r="D10" s="2">
        <v>50</v>
      </c>
      <c r="E10" s="2">
        <v>30</v>
      </c>
      <c r="F10" s="2">
        <f>D10+E10+J10</f>
        <v>80</v>
      </c>
      <c r="G10" s="23">
        <f>D10+E10+J10</f>
        <v>80</v>
      </c>
      <c r="H10" s="31">
        <f>F10*B10</f>
        <v>56</v>
      </c>
      <c r="I10" s="31">
        <f>G10*B10</f>
        <v>56</v>
      </c>
      <c r="J10" s="25">
        <v>0</v>
      </c>
      <c r="K10" s="2" t="s">
        <v>72</v>
      </c>
      <c r="L10" s="24"/>
    </row>
    <row r="11" spans="1:13" ht="19.5" x14ac:dyDescent="0.3">
      <c r="A11" s="34" t="s">
        <v>73</v>
      </c>
      <c r="B11" s="2">
        <v>0.2</v>
      </c>
      <c r="C11" s="26">
        <v>16.584</v>
      </c>
      <c r="D11" s="24"/>
      <c r="E11" s="24"/>
      <c r="F11" s="2">
        <f>65+J11</f>
        <v>72</v>
      </c>
      <c r="G11" s="2">
        <f>65+0</f>
        <v>65</v>
      </c>
      <c r="H11" s="31">
        <f>F11*B11</f>
        <v>14.4</v>
      </c>
      <c r="I11" s="31">
        <f>G11*B11</f>
        <v>13</v>
      </c>
      <c r="J11" s="25">
        <v>7</v>
      </c>
      <c r="K11" s="34" t="s">
        <v>74</v>
      </c>
      <c r="L11" s="34" t="s">
        <v>75</v>
      </c>
    </row>
    <row r="12" spans="1:13" ht="19.5" x14ac:dyDescent="0.3">
      <c r="A12" s="34" t="s">
        <v>76</v>
      </c>
      <c r="B12" s="2">
        <v>0.1</v>
      </c>
      <c r="C12" s="26">
        <v>8.4329999999999998</v>
      </c>
      <c r="D12" s="24"/>
      <c r="E12" s="24"/>
      <c r="F12" s="2">
        <f>65+J12</f>
        <v>73</v>
      </c>
      <c r="G12" s="2">
        <f>65+0</f>
        <v>65</v>
      </c>
      <c r="H12" s="31">
        <f>F12*B12</f>
        <v>7.3000000000000007</v>
      </c>
      <c r="I12" s="31">
        <f>G12*B12</f>
        <v>6.5</v>
      </c>
      <c r="J12" s="25">
        <v>8</v>
      </c>
      <c r="K12" s="34" t="s">
        <v>74</v>
      </c>
      <c r="L12" s="34" t="s">
        <v>75</v>
      </c>
    </row>
    <row r="13" spans="1:13" ht="58.5" x14ac:dyDescent="0.3">
      <c r="A13" s="157" t="s">
        <v>84</v>
      </c>
      <c r="B13" s="157"/>
      <c r="C13" s="35" t="s">
        <v>77</v>
      </c>
      <c r="D13" s="27"/>
      <c r="E13" s="27"/>
      <c r="F13" s="30"/>
      <c r="G13" s="30"/>
      <c r="H13" s="36" t="s">
        <v>78</v>
      </c>
      <c r="I13" s="36" t="s">
        <v>79</v>
      </c>
      <c r="J13" s="32"/>
      <c r="K13" s="27"/>
      <c r="L13" s="27"/>
      <c r="M13" s="33"/>
    </row>
    <row r="14" spans="1:13" x14ac:dyDescent="0.3">
      <c r="A14" s="157"/>
      <c r="B14" s="157"/>
      <c r="C14" s="26">
        <f>SUM(C10:C12)</f>
        <v>87.1</v>
      </c>
      <c r="D14" s="27"/>
      <c r="E14" s="27"/>
      <c r="F14" s="30"/>
      <c r="G14" s="30"/>
      <c r="H14" s="31">
        <f>SUM(H10:H12)</f>
        <v>77.7</v>
      </c>
      <c r="I14" s="31">
        <f>SUM(I10:I12)</f>
        <v>75.5</v>
      </c>
      <c r="J14" s="29"/>
      <c r="K14" s="29"/>
      <c r="L14" s="29"/>
    </row>
    <row r="15" spans="1:13" ht="19.5" x14ac:dyDescent="0.3">
      <c r="A15" s="29"/>
      <c r="B15" s="27"/>
      <c r="C15" s="27"/>
      <c r="D15" s="27"/>
      <c r="E15" s="27"/>
      <c r="F15" s="39"/>
      <c r="G15" s="39"/>
      <c r="H15" s="28"/>
      <c r="I15" s="28"/>
      <c r="J15" s="29"/>
      <c r="K15" s="29"/>
      <c r="L15" s="29"/>
    </row>
    <row r="16" spans="1:13" ht="39" x14ac:dyDescent="0.3">
      <c r="A16" s="37" t="s">
        <v>82</v>
      </c>
      <c r="B16" s="34" t="s">
        <v>61</v>
      </c>
      <c r="C16" s="34" t="s">
        <v>62</v>
      </c>
      <c r="D16" s="2" t="s">
        <v>63</v>
      </c>
      <c r="E16" s="2" t="s">
        <v>64</v>
      </c>
      <c r="F16" s="34" t="s">
        <v>65</v>
      </c>
      <c r="G16" s="34" t="s">
        <v>81</v>
      </c>
      <c r="H16" s="34" t="s">
        <v>67</v>
      </c>
      <c r="I16" s="34" t="s">
        <v>49</v>
      </c>
      <c r="J16" s="37" t="s">
        <v>68</v>
      </c>
      <c r="K16" s="37" t="s">
        <v>69</v>
      </c>
      <c r="L16" s="37" t="s">
        <v>70</v>
      </c>
    </row>
    <row r="17" spans="1:12" ht="19.5" x14ac:dyDescent="0.3">
      <c r="A17" s="34" t="s">
        <v>71</v>
      </c>
      <c r="B17" s="2">
        <v>0.7</v>
      </c>
      <c r="C17" s="26">
        <v>51.1</v>
      </c>
      <c r="D17" s="2">
        <v>42.5</v>
      </c>
      <c r="E17" s="2">
        <v>26</v>
      </c>
      <c r="F17" s="2">
        <f>D17+E17+J17</f>
        <v>68.5</v>
      </c>
      <c r="G17" s="23">
        <f>D17+E17+J17</f>
        <v>68.5</v>
      </c>
      <c r="H17" s="31">
        <f>F17*B17</f>
        <v>47.949999999999996</v>
      </c>
      <c r="I17" s="31">
        <f>G17*B17</f>
        <v>47.949999999999996</v>
      </c>
      <c r="J17" s="25">
        <v>0</v>
      </c>
      <c r="K17" s="2" t="s">
        <v>72</v>
      </c>
      <c r="L17" s="24"/>
    </row>
    <row r="18" spans="1:12" ht="19.5" x14ac:dyDescent="0.3">
      <c r="A18" s="34" t="s">
        <v>73</v>
      </c>
      <c r="B18" s="2">
        <v>0.2</v>
      </c>
      <c r="C18" s="26">
        <v>16.684000000000001</v>
      </c>
      <c r="D18" s="24"/>
      <c r="E18" s="24"/>
      <c r="F18" s="2">
        <f>65+J18</f>
        <v>72</v>
      </c>
      <c r="G18" s="2">
        <f>65+0</f>
        <v>65</v>
      </c>
      <c r="H18" s="31">
        <f>F18*B18</f>
        <v>14.4</v>
      </c>
      <c r="I18" s="31">
        <f>G18*B18</f>
        <v>13</v>
      </c>
      <c r="J18" s="25">
        <v>7</v>
      </c>
      <c r="K18" s="34" t="s">
        <v>74</v>
      </c>
      <c r="L18" s="34" t="s">
        <v>75</v>
      </c>
    </row>
    <row r="19" spans="1:12" ht="19.5" x14ac:dyDescent="0.3">
      <c r="A19" s="34" t="s">
        <v>76</v>
      </c>
      <c r="B19" s="2">
        <v>0.1</v>
      </c>
      <c r="C19" s="26">
        <v>8.4</v>
      </c>
      <c r="D19" s="24"/>
      <c r="E19" s="24"/>
      <c r="F19" s="2">
        <f>65+J19</f>
        <v>73</v>
      </c>
      <c r="G19" s="2">
        <f>65+0</f>
        <v>65</v>
      </c>
      <c r="H19" s="31">
        <f>F19*B19</f>
        <v>7.3000000000000007</v>
      </c>
      <c r="I19" s="31">
        <f>G19*B19</f>
        <v>6.5</v>
      </c>
      <c r="J19" s="25">
        <v>8</v>
      </c>
      <c r="K19" s="34" t="s">
        <v>74</v>
      </c>
      <c r="L19" s="34" t="s">
        <v>75</v>
      </c>
    </row>
    <row r="20" spans="1:12" ht="58.5" x14ac:dyDescent="0.3">
      <c r="A20" s="157" t="s">
        <v>86</v>
      </c>
      <c r="B20" s="157"/>
      <c r="C20" s="35" t="s">
        <v>77</v>
      </c>
      <c r="D20" s="27"/>
      <c r="E20" s="27"/>
      <c r="F20" s="30"/>
      <c r="G20" s="30"/>
      <c r="H20" s="36" t="s">
        <v>78</v>
      </c>
      <c r="I20" s="36" t="s">
        <v>79</v>
      </c>
      <c r="J20" s="32"/>
      <c r="K20" s="27"/>
      <c r="L20" s="27"/>
    </row>
    <row r="21" spans="1:12" ht="24.75" customHeight="1" x14ac:dyDescent="0.3">
      <c r="A21" s="157"/>
      <c r="B21" s="157"/>
      <c r="C21" s="26">
        <f>SUM(C17:C19)</f>
        <v>76.184000000000012</v>
      </c>
      <c r="D21" s="27"/>
      <c r="E21" s="27"/>
      <c r="F21" s="30"/>
      <c r="G21" s="30"/>
      <c r="H21" s="31">
        <f>SUM(H17:H19)</f>
        <v>69.649999999999991</v>
      </c>
      <c r="I21" s="31">
        <f>SUM(I17:I19)</f>
        <v>67.449999999999989</v>
      </c>
      <c r="J21" s="29"/>
      <c r="K21" s="29"/>
      <c r="L21" s="29"/>
    </row>
    <row r="22" spans="1:12" ht="33" customHeight="1" x14ac:dyDescent="0.3">
      <c r="A22" s="29"/>
      <c r="B22" s="27"/>
      <c r="C22" s="27"/>
      <c r="D22" s="27"/>
      <c r="E22" s="27"/>
      <c r="F22" s="39"/>
      <c r="G22" s="39"/>
      <c r="H22" s="28"/>
      <c r="I22" s="28"/>
      <c r="J22" s="29"/>
      <c r="K22" s="29"/>
      <c r="L22" s="29"/>
    </row>
    <row r="25" spans="1:12" ht="39" x14ac:dyDescent="0.3">
      <c r="A25" s="37" t="s">
        <v>83</v>
      </c>
      <c r="B25" s="34" t="s">
        <v>61</v>
      </c>
      <c r="C25" s="34" t="s">
        <v>62</v>
      </c>
      <c r="D25" s="2" t="s">
        <v>63</v>
      </c>
      <c r="E25" s="2" t="s">
        <v>64</v>
      </c>
      <c r="F25" s="34" t="s">
        <v>65</v>
      </c>
      <c r="G25" s="34" t="s">
        <v>81</v>
      </c>
      <c r="H25" s="34" t="s">
        <v>67</v>
      </c>
      <c r="I25" s="34" t="s">
        <v>49</v>
      </c>
      <c r="J25" s="37" t="s">
        <v>68</v>
      </c>
      <c r="K25" s="37" t="s">
        <v>69</v>
      </c>
      <c r="L25" s="37" t="s">
        <v>70</v>
      </c>
    </row>
    <row r="26" spans="1:12" ht="19.5" x14ac:dyDescent="0.3">
      <c r="A26" s="34" t="s">
        <v>71</v>
      </c>
      <c r="B26" s="2">
        <v>0.7</v>
      </c>
      <c r="C26" s="26">
        <v>57.225000000000001</v>
      </c>
      <c r="D26" s="2">
        <v>45</v>
      </c>
      <c r="E26" s="2">
        <v>38</v>
      </c>
      <c r="F26" s="2">
        <f>D26+E26+J26</f>
        <v>83</v>
      </c>
      <c r="G26" s="23">
        <f>D26+E26+J26</f>
        <v>83</v>
      </c>
      <c r="H26" s="31">
        <f>F26*B26</f>
        <v>58.099999999999994</v>
      </c>
      <c r="I26" s="31">
        <f>G26*B26</f>
        <v>58.099999999999994</v>
      </c>
      <c r="J26" s="25">
        <v>0</v>
      </c>
      <c r="K26" s="2" t="s">
        <v>72</v>
      </c>
      <c r="L26" s="24"/>
    </row>
    <row r="27" spans="1:12" ht="19.5" x14ac:dyDescent="0.3">
      <c r="A27" s="34" t="s">
        <v>73</v>
      </c>
      <c r="B27" s="2">
        <v>0.2</v>
      </c>
      <c r="C27" s="26">
        <v>16.202000000000002</v>
      </c>
      <c r="D27" s="24"/>
      <c r="E27" s="24"/>
      <c r="F27" s="2">
        <f>65+J27</f>
        <v>72</v>
      </c>
      <c r="G27" s="2">
        <f>65+0</f>
        <v>65</v>
      </c>
      <c r="H27" s="31">
        <f>F27*B27</f>
        <v>14.4</v>
      </c>
      <c r="I27" s="31">
        <f>G27*B27</f>
        <v>13</v>
      </c>
      <c r="J27" s="25">
        <v>7</v>
      </c>
      <c r="K27" s="34" t="s">
        <v>74</v>
      </c>
      <c r="L27" s="34" t="s">
        <v>75</v>
      </c>
    </row>
    <row r="28" spans="1:12" ht="19.5" x14ac:dyDescent="0.3">
      <c r="A28" s="34" t="s">
        <v>76</v>
      </c>
      <c r="B28" s="2">
        <v>0.1</v>
      </c>
      <c r="C28" s="26">
        <v>8.2550000000000008</v>
      </c>
      <c r="D28" s="24"/>
      <c r="E28" s="24"/>
      <c r="F28" s="2">
        <f>65+J28</f>
        <v>73</v>
      </c>
      <c r="G28" s="2">
        <f>65+0</f>
        <v>65</v>
      </c>
      <c r="H28" s="31">
        <f>F28*B28</f>
        <v>7.3000000000000007</v>
      </c>
      <c r="I28" s="31">
        <f>G28*B28</f>
        <v>6.5</v>
      </c>
      <c r="J28" s="25">
        <v>8</v>
      </c>
      <c r="K28" s="34" t="s">
        <v>74</v>
      </c>
      <c r="L28" s="34" t="s">
        <v>75</v>
      </c>
    </row>
    <row r="29" spans="1:12" ht="58.5" x14ac:dyDescent="0.3">
      <c r="A29" s="157" t="s">
        <v>85</v>
      </c>
      <c r="B29" s="157"/>
      <c r="C29" s="35" t="s">
        <v>77</v>
      </c>
      <c r="D29" s="27"/>
      <c r="E29" s="27"/>
      <c r="F29" s="30"/>
      <c r="G29" s="30"/>
      <c r="H29" s="36" t="s">
        <v>78</v>
      </c>
      <c r="I29" s="36" t="s">
        <v>79</v>
      </c>
      <c r="J29" s="32"/>
      <c r="K29" s="27"/>
      <c r="L29" s="27"/>
    </row>
    <row r="30" spans="1:12" x14ac:dyDescent="0.3">
      <c r="A30" s="157"/>
      <c r="B30" s="157"/>
      <c r="C30" s="26">
        <f>SUM(C26:C28)</f>
        <v>81.682000000000002</v>
      </c>
      <c r="D30" s="27"/>
      <c r="E30" s="27"/>
      <c r="F30" s="30"/>
      <c r="G30" s="30"/>
      <c r="H30" s="31">
        <f>SUM(H26:H28)</f>
        <v>79.8</v>
      </c>
      <c r="I30" s="31">
        <f>SUM(I26:I28)</f>
        <v>77.599999999999994</v>
      </c>
      <c r="J30" s="29"/>
      <c r="K30" s="29"/>
      <c r="L30" s="29"/>
    </row>
  </sheetData>
  <mergeCells count="5">
    <mergeCell ref="A29:B30"/>
    <mergeCell ref="A6:B7"/>
    <mergeCell ref="A1:L1"/>
    <mergeCell ref="A13:B14"/>
    <mergeCell ref="A20:B21"/>
  </mergeCells>
  <phoneticPr fontId="3" type="noConversion"/>
  <printOptions horizontalCentered="1"/>
  <pageMargins left="0.15748031496062992" right="0.15748031496062992" top="0.59055118110236227" bottom="0.39370078740157483" header="0.51181102362204722" footer="0.51181102362204722"/>
  <pageSetup paperSize="9" orientation="landscape" r:id="rId1"/>
  <headerFooter alignWithMargins="0">
    <oddFooter>&amp;R&amp;P/&amp;N</oddFooter>
  </headerFooter>
  <rowBreaks count="1" manualBreakCount="1">
    <brk id="1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pane xSplit="7" ySplit="3" topLeftCell="H4" activePane="bottomRight" state="frozen"/>
      <selection activeCell="N6" sqref="N6"/>
      <selection pane="topRight" activeCell="N6" sqref="N6"/>
      <selection pane="bottomLeft" activeCell="N6" sqref="N6"/>
      <selection pane="bottomRight" activeCell="N6" sqref="N6"/>
    </sheetView>
  </sheetViews>
  <sheetFormatPr defaultColWidth="8.796875" defaultRowHeight="18.75" x14ac:dyDescent="0.3"/>
  <cols>
    <col min="1" max="1" width="8.796875" style="16"/>
    <col min="2" max="2" width="20.09765625" style="16" customWidth="1"/>
    <col min="3" max="3" width="6.69921875" style="16" customWidth="1"/>
    <col min="4" max="4" width="4.796875" style="16" customWidth="1"/>
    <col min="5" max="5" width="8.796875" style="16"/>
    <col min="6" max="6" width="19.796875" style="16" customWidth="1"/>
    <col min="7" max="7" width="6" style="16" customWidth="1"/>
    <col min="8" max="16384" width="8.796875" style="16"/>
  </cols>
  <sheetData>
    <row r="1" spans="1:8" ht="19.5" x14ac:dyDescent="0.3">
      <c r="A1" s="159" t="s">
        <v>35</v>
      </c>
      <c r="B1" s="159"/>
      <c r="C1" s="159"/>
      <c r="E1" s="159" t="s">
        <v>36</v>
      </c>
      <c r="F1" s="159"/>
      <c r="G1" s="159"/>
    </row>
    <row r="2" spans="1:8" ht="33" x14ac:dyDescent="0.3">
      <c r="A2" s="6" t="s">
        <v>0</v>
      </c>
      <c r="B2" s="162" t="s">
        <v>2</v>
      </c>
      <c r="C2" s="162" t="s">
        <v>3</v>
      </c>
      <c r="D2" s="11"/>
      <c r="E2" s="6" t="s">
        <v>0</v>
      </c>
      <c r="F2" s="162" t="s">
        <v>2</v>
      </c>
      <c r="G2" s="162" t="s">
        <v>3</v>
      </c>
    </row>
    <row r="3" spans="1:8" x14ac:dyDescent="0.3">
      <c r="A3" s="6" t="s">
        <v>1</v>
      </c>
      <c r="B3" s="163"/>
      <c r="C3" s="163"/>
      <c r="D3" s="11"/>
      <c r="E3" s="6" t="s">
        <v>1</v>
      </c>
      <c r="F3" s="163"/>
      <c r="G3" s="163"/>
    </row>
    <row r="4" spans="1:8" x14ac:dyDescent="0.3">
      <c r="A4" s="6" t="s">
        <v>4</v>
      </c>
      <c r="B4" s="14" t="s">
        <v>5</v>
      </c>
      <c r="C4" s="160"/>
      <c r="D4" s="15"/>
      <c r="E4" s="7" t="s">
        <v>4</v>
      </c>
      <c r="F4" s="14" t="s">
        <v>5</v>
      </c>
      <c r="G4" s="160"/>
    </row>
    <row r="5" spans="1:8" ht="33" x14ac:dyDescent="0.3">
      <c r="A5" s="6" t="s">
        <v>6</v>
      </c>
      <c r="B5" s="14" t="s">
        <v>7</v>
      </c>
      <c r="C5" s="160"/>
      <c r="D5" s="15"/>
      <c r="E5" s="7" t="s">
        <v>6</v>
      </c>
      <c r="F5" s="14" t="s">
        <v>7</v>
      </c>
      <c r="G5" s="160"/>
    </row>
    <row r="6" spans="1:8" x14ac:dyDescent="0.3">
      <c r="A6" s="6" t="s">
        <v>8</v>
      </c>
      <c r="B6" s="14" t="s">
        <v>9</v>
      </c>
      <c r="C6" s="160"/>
      <c r="D6" s="15"/>
      <c r="E6" s="7" t="s">
        <v>8</v>
      </c>
      <c r="F6" s="14" t="s">
        <v>9</v>
      </c>
      <c r="G6" s="160"/>
    </row>
    <row r="7" spans="1:8" ht="33" x14ac:dyDescent="0.3">
      <c r="A7" s="6" t="s">
        <v>10</v>
      </c>
      <c r="B7" s="14" t="s">
        <v>11</v>
      </c>
      <c r="C7" s="160"/>
      <c r="D7" s="15"/>
      <c r="E7" s="7" t="s">
        <v>34</v>
      </c>
      <c r="F7" s="14" t="s">
        <v>11</v>
      </c>
      <c r="G7" s="160"/>
    </row>
    <row r="8" spans="1:8" x14ac:dyDescent="0.3">
      <c r="A8" s="6" t="s">
        <v>12</v>
      </c>
      <c r="B8" s="14" t="s">
        <v>13</v>
      </c>
      <c r="C8" s="160"/>
      <c r="D8" s="15"/>
      <c r="E8" s="7" t="s">
        <v>10</v>
      </c>
      <c r="F8" s="14" t="s">
        <v>13</v>
      </c>
      <c r="G8" s="160"/>
    </row>
    <row r="9" spans="1:8" x14ac:dyDescent="0.3">
      <c r="E9" s="7" t="s">
        <v>12</v>
      </c>
      <c r="F9" s="21" t="s">
        <v>13</v>
      </c>
      <c r="G9" s="160"/>
    </row>
    <row r="10" spans="1:8" x14ac:dyDescent="0.3">
      <c r="E10" s="18"/>
      <c r="F10" s="5"/>
      <c r="G10" s="15"/>
    </row>
    <row r="11" spans="1:8" ht="19.5" x14ac:dyDescent="0.3">
      <c r="A11" s="160" t="s">
        <v>37</v>
      </c>
      <c r="B11" s="160"/>
      <c r="E11" s="160" t="s">
        <v>38</v>
      </c>
      <c r="F11" s="160"/>
      <c r="G11" s="22" t="s">
        <v>47</v>
      </c>
      <c r="H11" s="17" t="s">
        <v>48</v>
      </c>
    </row>
    <row r="12" spans="1:8" x14ac:dyDescent="0.3">
      <c r="A12" s="19" t="s">
        <v>39</v>
      </c>
      <c r="B12" s="20" t="s">
        <v>40</v>
      </c>
      <c r="E12" s="14" t="s">
        <v>14</v>
      </c>
      <c r="F12" s="14" t="s">
        <v>46</v>
      </c>
      <c r="G12" s="17">
        <v>100</v>
      </c>
      <c r="H12" s="17">
        <f>G12*0.5</f>
        <v>50</v>
      </c>
    </row>
    <row r="13" spans="1:8" x14ac:dyDescent="0.3">
      <c r="A13" s="8" t="s">
        <v>14</v>
      </c>
      <c r="B13" s="9" t="s">
        <v>15</v>
      </c>
      <c r="E13" s="14" t="s">
        <v>16</v>
      </c>
      <c r="F13" s="14" t="s">
        <v>51</v>
      </c>
      <c r="G13" s="17">
        <v>95</v>
      </c>
      <c r="H13" s="17">
        <f t="shared" ref="H13:H21" si="0">G13*0.5</f>
        <v>47.5</v>
      </c>
    </row>
    <row r="14" spans="1:8" x14ac:dyDescent="0.3">
      <c r="A14" s="8" t="s">
        <v>16</v>
      </c>
      <c r="B14" s="9" t="s">
        <v>17</v>
      </c>
      <c r="E14" s="14" t="s">
        <v>18</v>
      </c>
      <c r="F14" s="14" t="s">
        <v>52</v>
      </c>
      <c r="G14" s="17">
        <v>90</v>
      </c>
      <c r="H14" s="17">
        <f t="shared" si="0"/>
        <v>45</v>
      </c>
    </row>
    <row r="15" spans="1:8" x14ac:dyDescent="0.3">
      <c r="A15" s="8" t="s">
        <v>18</v>
      </c>
      <c r="B15" s="9" t="s">
        <v>19</v>
      </c>
      <c r="E15" s="14" t="s">
        <v>20</v>
      </c>
      <c r="F15" s="14" t="s">
        <v>53</v>
      </c>
      <c r="G15" s="17">
        <v>85</v>
      </c>
      <c r="H15" s="17">
        <f t="shared" si="0"/>
        <v>42.5</v>
      </c>
    </row>
    <row r="16" spans="1:8" x14ac:dyDescent="0.3">
      <c r="A16" s="8" t="s">
        <v>20</v>
      </c>
      <c r="B16" s="9" t="s">
        <v>21</v>
      </c>
      <c r="E16" s="14" t="s">
        <v>22</v>
      </c>
      <c r="F16" s="14" t="s">
        <v>54</v>
      </c>
      <c r="G16" s="17">
        <v>80</v>
      </c>
      <c r="H16" s="17">
        <f t="shared" si="0"/>
        <v>40</v>
      </c>
    </row>
    <row r="17" spans="1:8" x14ac:dyDescent="0.3">
      <c r="A17" s="8" t="s">
        <v>22</v>
      </c>
      <c r="B17" s="9" t="s">
        <v>23</v>
      </c>
      <c r="E17" s="14" t="s">
        <v>24</v>
      </c>
      <c r="F17" s="14" t="s">
        <v>55</v>
      </c>
      <c r="G17" s="17">
        <v>70</v>
      </c>
      <c r="H17" s="17">
        <f t="shared" si="0"/>
        <v>35</v>
      </c>
    </row>
    <row r="18" spans="1:8" x14ac:dyDescent="0.3">
      <c r="A18" s="8" t="s">
        <v>24</v>
      </c>
      <c r="B18" s="9" t="s">
        <v>25</v>
      </c>
      <c r="E18" s="14" t="s">
        <v>26</v>
      </c>
      <c r="F18" s="14" t="s">
        <v>56</v>
      </c>
      <c r="G18" s="17">
        <v>60</v>
      </c>
      <c r="H18" s="17">
        <f t="shared" si="0"/>
        <v>30</v>
      </c>
    </row>
    <row r="19" spans="1:8" x14ac:dyDescent="0.3">
      <c r="A19" s="8" t="s">
        <v>26</v>
      </c>
      <c r="B19" s="9" t="s">
        <v>27</v>
      </c>
      <c r="E19" s="14" t="s">
        <v>5</v>
      </c>
      <c r="F19" s="14" t="s">
        <v>57</v>
      </c>
      <c r="G19" s="17">
        <v>50</v>
      </c>
      <c r="H19" s="17">
        <f t="shared" si="0"/>
        <v>25</v>
      </c>
    </row>
    <row r="20" spans="1:8" x14ac:dyDescent="0.3">
      <c r="A20" s="8" t="s">
        <v>28</v>
      </c>
      <c r="B20" s="9" t="s">
        <v>29</v>
      </c>
      <c r="E20" s="14" t="s">
        <v>7</v>
      </c>
      <c r="F20" s="14" t="s">
        <v>58</v>
      </c>
      <c r="G20" s="17">
        <v>45</v>
      </c>
      <c r="H20" s="17">
        <f t="shared" si="0"/>
        <v>22.5</v>
      </c>
    </row>
    <row r="21" spans="1:8" x14ac:dyDescent="0.3">
      <c r="A21" s="8" t="s">
        <v>5</v>
      </c>
      <c r="B21" s="9" t="s">
        <v>30</v>
      </c>
      <c r="E21" s="14" t="s">
        <v>9</v>
      </c>
      <c r="F21" s="14" t="s">
        <v>59</v>
      </c>
      <c r="G21" s="17">
        <v>40</v>
      </c>
      <c r="H21" s="17">
        <f t="shared" si="0"/>
        <v>20</v>
      </c>
    </row>
    <row r="22" spans="1:8" x14ac:dyDescent="0.3">
      <c r="A22" s="8" t="s">
        <v>7</v>
      </c>
      <c r="B22" s="9" t="s">
        <v>31</v>
      </c>
      <c r="E22" s="11"/>
      <c r="F22" s="12"/>
    </row>
    <row r="23" spans="1:8" x14ac:dyDescent="0.3">
      <c r="A23" s="8" t="s">
        <v>9</v>
      </c>
      <c r="B23" s="10" t="s">
        <v>33</v>
      </c>
      <c r="E23" s="11"/>
      <c r="F23" s="13"/>
    </row>
    <row r="24" spans="1:8" x14ac:dyDescent="0.3">
      <c r="A24" s="8" t="s">
        <v>11</v>
      </c>
      <c r="B24" s="9" t="s">
        <v>32</v>
      </c>
      <c r="E24" s="11"/>
      <c r="F24" s="12"/>
    </row>
    <row r="25" spans="1:8" ht="60" customHeight="1" x14ac:dyDescent="0.3">
      <c r="A25" s="161" t="s">
        <v>41</v>
      </c>
      <c r="B25" s="124"/>
    </row>
    <row r="27" spans="1:8" x14ac:dyDescent="0.3">
      <c r="A27" s="4" t="s">
        <v>42</v>
      </c>
      <c r="E27" s="4" t="s">
        <v>43</v>
      </c>
    </row>
    <row r="28" spans="1:8" x14ac:dyDescent="0.3">
      <c r="A28" s="4" t="s">
        <v>44</v>
      </c>
      <c r="E28" s="4" t="s">
        <v>45</v>
      </c>
    </row>
  </sheetData>
  <mergeCells count="11">
    <mergeCell ref="A1:C1"/>
    <mergeCell ref="E1:G1"/>
    <mergeCell ref="E11:F11"/>
    <mergeCell ref="A25:B25"/>
    <mergeCell ref="F2:F3"/>
    <mergeCell ref="G2:G3"/>
    <mergeCell ref="G4:G9"/>
    <mergeCell ref="B2:B3"/>
    <mergeCell ref="C2:C3"/>
    <mergeCell ref="C4:C8"/>
    <mergeCell ref="A11:B11"/>
  </mergeCells>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4</vt:i4>
      </vt:variant>
    </vt:vector>
  </HeadingPairs>
  <TitlesOfParts>
    <vt:vector size="10" baseType="lpstr">
      <vt:lpstr>理院升等評分表1010112 </vt:lpstr>
      <vt:lpstr>理院升等副教授以上評分表1080321</vt:lpstr>
      <vt:lpstr>理院升等助理教授評分表1040326</vt:lpstr>
      <vt:lpstr>9912之新制-校外審</vt:lpstr>
      <vt:lpstr>9810之舊制</vt:lpstr>
      <vt:lpstr>新舊制外審成績對照表</vt:lpstr>
      <vt:lpstr>理院升等副教授以上評分表1080321!OLE_LINK1</vt:lpstr>
      <vt:lpstr>'理院升等評分表1010112 '!OLE_LINK1</vt:lpstr>
      <vt:lpstr>'9810之舊制'!Print_Titles</vt:lpstr>
      <vt:lpstr>'9912之新制-校外審'!Print_Titles</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Windows 使用者</cp:lastModifiedBy>
  <cp:lastPrinted>2015-04-08T08:35:33Z</cp:lastPrinted>
  <dcterms:created xsi:type="dcterms:W3CDTF">2011-03-07T02:58:39Z</dcterms:created>
  <dcterms:modified xsi:type="dcterms:W3CDTF">2022-01-28T01:57:05Z</dcterms:modified>
</cp:coreProperties>
</file>